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きりうさ\living\economy\"/>
    </mc:Choice>
  </mc:AlternateContent>
  <xr:revisionPtr revIDLastSave="0" documentId="13_ncr:1_{DB6E9D1C-D83D-4569-A41F-32929CBE1C9C}" xr6:coauthVersionLast="47" xr6:coauthVersionMax="47" xr10:uidLastSave="{00000000-0000-0000-0000-000000000000}"/>
  <bookViews>
    <workbookView xWindow="3735" yWindow="360" windowWidth="21510" windowHeight="14835" firstSheet="1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年間収支グラフ" sheetId="46" r:id="rId17"/>
    <sheet name="公共料金グラフ" sheetId="47" r:id="rId18"/>
    <sheet name="祝日" sheetId="44" r:id="rId19"/>
    <sheet name="グラフ作成用" sheetId="48" r:id="rId20"/>
  </sheets>
  <definedNames>
    <definedName name="_xlnm.Print_Area" localSheetId="12">'10月'!$A$1:$AM$96</definedName>
    <definedName name="_xlnm.Print_Area" localSheetId="13">'11月'!$A$1:$AM$96</definedName>
    <definedName name="_xlnm.Print_Area" localSheetId="14">'12月'!$A$1:$AM$96</definedName>
    <definedName name="_xlnm.Print_Area" localSheetId="3">'1月'!$A$1:$AM$96</definedName>
    <definedName name="_xlnm.Print_Area" localSheetId="4">'2月'!$A$1:$AM$96</definedName>
    <definedName name="_xlnm.Print_Area" localSheetId="5">'3月'!$A$1:$AM$96</definedName>
    <definedName name="_xlnm.Print_Area" localSheetId="6">'4月'!$A$1:$AM$96</definedName>
    <definedName name="_xlnm.Print_Area" localSheetId="7">'5月'!$A$1:$AM$96</definedName>
    <definedName name="_xlnm.Print_Area" localSheetId="8">'6月'!$A$1:$AM$96</definedName>
    <definedName name="_xlnm.Print_Area" localSheetId="9">'7月'!$A$1:$AM$96</definedName>
    <definedName name="_xlnm.Print_Area" localSheetId="10">'8月'!$A$1:$AM$96</definedName>
    <definedName name="_xlnm.Print_Area" localSheetId="11">'9月'!$A$1:$AM$96</definedName>
    <definedName name="_xlnm.Print_Area" localSheetId="0">サンプル!$A$1:$AN$43</definedName>
    <definedName name="_xlnm.Print_Area" localSheetId="2">初期項目設定!$A$1:$AM$43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7" i="18" l="1"/>
  <c r="AA94" i="68"/>
  <c r="AA93" i="68"/>
  <c r="AA92" i="68"/>
  <c r="AA91" i="68"/>
  <c r="AA90" i="68"/>
  <c r="AA89" i="68"/>
  <c r="AA88" i="68"/>
  <c r="AA87" i="68"/>
  <c r="AA86" i="68"/>
  <c r="AA85" i="68"/>
  <c r="AA84" i="68"/>
  <c r="AA83" i="68"/>
  <c r="AA82" i="68"/>
  <c r="AA81" i="68"/>
  <c r="AA80" i="68"/>
  <c r="AA79" i="68"/>
  <c r="AA78" i="68"/>
  <c r="AA77" i="68"/>
  <c r="AA76" i="68"/>
  <c r="AA75" i="68"/>
  <c r="AA74" i="68"/>
  <c r="AA73" i="68"/>
  <c r="AA72" i="68"/>
  <c r="AA71" i="68"/>
  <c r="AA70" i="68"/>
  <c r="AA69" i="68"/>
  <c r="AA68" i="68"/>
  <c r="AA67" i="68"/>
  <c r="AA66" i="68"/>
  <c r="AA65" i="68"/>
  <c r="AA64" i="68"/>
  <c r="AA63" i="68"/>
  <c r="AA62" i="68"/>
  <c r="AA61" i="68"/>
  <c r="AA60" i="68"/>
  <c r="AA59" i="68"/>
  <c r="AA58" i="68"/>
  <c r="AA57" i="68"/>
  <c r="AA56" i="68"/>
  <c r="AA55" i="68"/>
  <c r="AA54" i="68"/>
  <c r="AA53" i="68"/>
  <c r="AA52" i="68"/>
  <c r="AA51" i="68"/>
  <c r="AA50" i="68"/>
  <c r="AA49" i="68"/>
  <c r="AA48" i="68"/>
  <c r="AA47" i="68"/>
  <c r="AA94" i="67"/>
  <c r="AA93" i="67"/>
  <c r="AA92" i="67"/>
  <c r="AA91" i="67"/>
  <c r="AA90" i="67"/>
  <c r="AA89" i="67"/>
  <c r="AA88" i="67"/>
  <c r="AA87" i="67"/>
  <c r="AA86" i="67"/>
  <c r="AA85" i="67"/>
  <c r="AA84" i="67"/>
  <c r="AA83" i="67"/>
  <c r="AA82" i="67"/>
  <c r="AA81" i="67"/>
  <c r="AA80" i="67"/>
  <c r="AA79" i="67"/>
  <c r="AA78" i="67"/>
  <c r="AA77" i="67"/>
  <c r="AA76" i="67"/>
  <c r="AA75" i="67"/>
  <c r="AA74" i="67"/>
  <c r="AA73" i="67"/>
  <c r="AA72" i="67"/>
  <c r="AA71" i="67"/>
  <c r="AA70" i="67"/>
  <c r="AA69" i="67"/>
  <c r="AA68" i="67"/>
  <c r="AA67" i="67"/>
  <c r="AA66" i="67"/>
  <c r="AA65" i="67"/>
  <c r="AA64" i="67"/>
  <c r="AA63" i="67"/>
  <c r="AA62" i="67"/>
  <c r="AA61" i="67"/>
  <c r="AA60" i="67"/>
  <c r="AA59" i="67"/>
  <c r="AA58" i="67"/>
  <c r="AA57" i="67"/>
  <c r="AA56" i="67"/>
  <c r="AA55" i="67"/>
  <c r="AA54" i="67"/>
  <c r="AA53" i="67"/>
  <c r="AA52" i="67"/>
  <c r="AA51" i="67"/>
  <c r="AA50" i="67"/>
  <c r="AA49" i="67"/>
  <c r="AA48" i="67"/>
  <c r="AA47" i="67"/>
  <c r="AA94" i="66"/>
  <c r="AA93" i="66"/>
  <c r="AA92" i="66"/>
  <c r="AA91" i="66"/>
  <c r="AA90" i="66"/>
  <c r="AA89" i="66"/>
  <c r="AA88" i="66"/>
  <c r="AA87" i="66"/>
  <c r="AA86" i="66"/>
  <c r="AA85" i="66"/>
  <c r="AA84" i="66"/>
  <c r="AA83" i="66"/>
  <c r="AA82" i="66"/>
  <c r="AA81" i="66"/>
  <c r="AA80" i="66"/>
  <c r="AA79" i="66"/>
  <c r="AA78" i="66"/>
  <c r="AA77" i="66"/>
  <c r="AA76" i="66"/>
  <c r="AA75" i="66"/>
  <c r="AA74" i="66"/>
  <c r="AA73" i="66"/>
  <c r="AA72" i="66"/>
  <c r="AA71" i="66"/>
  <c r="AA70" i="66"/>
  <c r="AA69" i="66"/>
  <c r="AA68" i="66"/>
  <c r="AA67" i="66"/>
  <c r="AA66" i="66"/>
  <c r="AA65" i="66"/>
  <c r="AA64" i="66"/>
  <c r="AA63" i="66"/>
  <c r="AA62" i="66"/>
  <c r="AA61" i="66"/>
  <c r="AA60" i="66"/>
  <c r="AA59" i="66"/>
  <c r="AA58" i="66"/>
  <c r="AA57" i="66"/>
  <c r="AA56" i="66"/>
  <c r="AA55" i="66"/>
  <c r="AA54" i="66"/>
  <c r="AA53" i="66"/>
  <c r="AA52" i="66"/>
  <c r="AA51" i="66"/>
  <c r="AA50" i="66"/>
  <c r="AA49" i="66"/>
  <c r="AA48" i="66"/>
  <c r="AA47" i="66"/>
  <c r="AA94" i="65"/>
  <c r="AA93" i="65"/>
  <c r="AA92" i="65"/>
  <c r="AA91" i="65"/>
  <c r="AA90" i="65"/>
  <c r="AA89" i="65"/>
  <c r="AA88" i="65"/>
  <c r="AA87" i="65"/>
  <c r="AA86" i="65"/>
  <c r="AA85" i="65"/>
  <c r="AA84" i="65"/>
  <c r="AA83" i="65"/>
  <c r="AA82" i="65"/>
  <c r="AA81" i="65"/>
  <c r="AA80" i="65"/>
  <c r="AA79" i="65"/>
  <c r="AA78" i="65"/>
  <c r="AA77" i="65"/>
  <c r="AA76" i="65"/>
  <c r="AA75" i="65"/>
  <c r="AA74" i="65"/>
  <c r="AA73" i="65"/>
  <c r="AA72" i="65"/>
  <c r="AA71" i="65"/>
  <c r="AA70" i="65"/>
  <c r="AA69" i="65"/>
  <c r="AA68" i="65"/>
  <c r="AA67" i="65"/>
  <c r="AA66" i="65"/>
  <c r="AA65" i="65"/>
  <c r="AA64" i="65"/>
  <c r="AA63" i="65"/>
  <c r="AA62" i="65"/>
  <c r="AA61" i="65"/>
  <c r="AA60" i="65"/>
  <c r="AA59" i="65"/>
  <c r="AA58" i="65"/>
  <c r="AA57" i="65"/>
  <c r="AA56" i="65"/>
  <c r="AA55" i="65"/>
  <c r="AA54" i="65"/>
  <c r="AA53" i="65"/>
  <c r="AA52" i="65"/>
  <c r="AA51" i="65"/>
  <c r="AA50" i="65"/>
  <c r="AA49" i="65"/>
  <c r="AA48" i="65"/>
  <c r="AA47" i="65"/>
  <c r="AA94" i="64"/>
  <c r="AA93" i="64"/>
  <c r="AA92" i="64"/>
  <c r="AA91" i="64"/>
  <c r="AA90" i="64"/>
  <c r="AA89" i="64"/>
  <c r="AA88" i="64"/>
  <c r="AA87" i="64"/>
  <c r="AA86" i="64"/>
  <c r="AA85" i="64"/>
  <c r="AA84" i="64"/>
  <c r="AA83" i="64"/>
  <c r="AA82" i="64"/>
  <c r="AA81" i="64"/>
  <c r="AA80" i="64"/>
  <c r="AA79" i="64"/>
  <c r="AA78" i="64"/>
  <c r="AA77" i="64"/>
  <c r="AA76" i="64"/>
  <c r="AA75" i="64"/>
  <c r="AA74" i="64"/>
  <c r="AA73" i="64"/>
  <c r="AA72" i="64"/>
  <c r="AA71" i="64"/>
  <c r="AA70" i="64"/>
  <c r="AA69" i="64"/>
  <c r="AA68" i="64"/>
  <c r="AA67" i="64"/>
  <c r="AA66" i="64"/>
  <c r="AA65" i="64"/>
  <c r="AA64" i="64"/>
  <c r="AA63" i="64"/>
  <c r="AA62" i="64"/>
  <c r="AA61" i="64"/>
  <c r="AA60" i="64"/>
  <c r="AA59" i="64"/>
  <c r="AA58" i="64"/>
  <c r="AA57" i="64"/>
  <c r="AA56" i="64"/>
  <c r="AA55" i="64"/>
  <c r="AA54" i="64"/>
  <c r="AA53" i="64"/>
  <c r="AA52" i="64"/>
  <c r="AA51" i="64"/>
  <c r="AA50" i="64"/>
  <c r="AA49" i="64"/>
  <c r="AA48" i="64"/>
  <c r="AA47" i="64"/>
  <c r="AA94" i="63"/>
  <c r="AA93" i="63"/>
  <c r="AA92" i="63"/>
  <c r="AA91" i="63"/>
  <c r="AA90" i="63"/>
  <c r="AA89" i="63"/>
  <c r="AA88" i="63"/>
  <c r="AA87" i="63"/>
  <c r="AA86" i="63"/>
  <c r="AA85" i="63"/>
  <c r="AA84" i="63"/>
  <c r="AA83" i="63"/>
  <c r="AA82" i="63"/>
  <c r="AA81" i="63"/>
  <c r="AA80" i="63"/>
  <c r="AA79" i="63"/>
  <c r="AA78" i="63"/>
  <c r="AA77" i="63"/>
  <c r="AA76" i="63"/>
  <c r="AA75" i="63"/>
  <c r="AA74" i="63"/>
  <c r="AA73" i="63"/>
  <c r="AA72" i="63"/>
  <c r="AA71" i="63"/>
  <c r="AA70" i="63"/>
  <c r="AA69" i="63"/>
  <c r="AA68" i="63"/>
  <c r="AA67" i="63"/>
  <c r="AA66" i="63"/>
  <c r="AA65" i="63"/>
  <c r="AA64" i="63"/>
  <c r="AA63" i="63"/>
  <c r="AA62" i="63"/>
  <c r="AA61" i="63"/>
  <c r="AA60" i="63"/>
  <c r="AA59" i="63"/>
  <c r="AA58" i="63"/>
  <c r="AA57" i="63"/>
  <c r="AA56" i="63"/>
  <c r="AA55" i="63"/>
  <c r="AA54" i="63"/>
  <c r="AA53" i="63"/>
  <c r="AA52" i="63"/>
  <c r="AA51" i="63"/>
  <c r="AA50" i="63"/>
  <c r="AA49" i="63"/>
  <c r="AA48" i="63"/>
  <c r="AA47" i="63"/>
  <c r="AA94" i="61"/>
  <c r="AA93" i="61"/>
  <c r="AA92" i="61"/>
  <c r="AA91" i="61"/>
  <c r="AA90" i="61"/>
  <c r="AA89" i="61"/>
  <c r="AA88" i="61"/>
  <c r="AA87" i="61"/>
  <c r="AA86" i="61"/>
  <c r="AA85" i="61"/>
  <c r="AA84" i="61"/>
  <c r="AA83" i="61"/>
  <c r="AA82" i="61"/>
  <c r="AA81" i="61"/>
  <c r="AA80" i="61"/>
  <c r="AA79" i="61"/>
  <c r="AA78" i="61"/>
  <c r="AA77" i="61"/>
  <c r="AA76" i="61"/>
  <c r="AA75" i="61"/>
  <c r="AA74" i="61"/>
  <c r="AA73" i="61"/>
  <c r="AA72" i="61"/>
  <c r="AA71" i="61"/>
  <c r="AA70" i="61"/>
  <c r="AA69" i="61"/>
  <c r="AA68" i="61"/>
  <c r="AA67" i="61"/>
  <c r="AA66" i="61"/>
  <c r="AA65" i="61"/>
  <c r="AA64" i="61"/>
  <c r="AA63" i="61"/>
  <c r="AA62" i="61"/>
  <c r="AA61" i="61"/>
  <c r="AA60" i="61"/>
  <c r="AA59" i="61"/>
  <c r="AA58" i="61"/>
  <c r="AA57" i="61"/>
  <c r="AA56" i="61"/>
  <c r="AA55" i="61"/>
  <c r="AA54" i="61"/>
  <c r="AA53" i="61"/>
  <c r="AA52" i="61"/>
  <c r="AA51" i="61"/>
  <c r="AA50" i="61"/>
  <c r="AA49" i="61"/>
  <c r="AA48" i="61"/>
  <c r="AA47" i="61"/>
  <c r="AA94" i="62"/>
  <c r="AA93" i="62"/>
  <c r="AA92" i="62"/>
  <c r="AA91" i="62"/>
  <c r="AA90" i="62"/>
  <c r="AA89" i="62"/>
  <c r="AA88" i="62"/>
  <c r="AA87" i="62"/>
  <c r="AA86" i="62"/>
  <c r="AA85" i="62"/>
  <c r="AA84" i="62"/>
  <c r="AA83" i="62"/>
  <c r="AA82" i="62"/>
  <c r="AA81" i="62"/>
  <c r="AA80" i="62"/>
  <c r="AA79" i="62"/>
  <c r="AA78" i="62"/>
  <c r="AA77" i="62"/>
  <c r="AA76" i="62"/>
  <c r="AA75" i="62"/>
  <c r="AA74" i="62"/>
  <c r="AA73" i="62"/>
  <c r="AA72" i="62"/>
  <c r="AA71" i="62"/>
  <c r="AA70" i="62"/>
  <c r="AA69" i="62"/>
  <c r="AA68" i="62"/>
  <c r="AA67" i="62"/>
  <c r="AA66" i="62"/>
  <c r="AA65" i="62"/>
  <c r="AA64" i="62"/>
  <c r="AA63" i="62"/>
  <c r="AA62" i="62"/>
  <c r="AA61" i="62"/>
  <c r="AA60" i="62"/>
  <c r="AA59" i="62"/>
  <c r="AA58" i="62"/>
  <c r="AA57" i="62"/>
  <c r="AA56" i="62"/>
  <c r="AA55" i="62"/>
  <c r="AA54" i="62"/>
  <c r="AA53" i="62"/>
  <c r="AA52" i="62"/>
  <c r="AA51" i="62"/>
  <c r="AA50" i="62"/>
  <c r="AA49" i="62"/>
  <c r="AA48" i="62"/>
  <c r="AA47" i="62"/>
  <c r="AA94" i="60"/>
  <c r="AA93" i="60"/>
  <c r="AA92" i="60"/>
  <c r="AA91" i="60"/>
  <c r="AA90" i="60"/>
  <c r="AA89" i="60"/>
  <c r="AA88" i="60"/>
  <c r="AA87" i="60"/>
  <c r="AA86" i="60"/>
  <c r="AA85" i="60"/>
  <c r="AA84" i="60"/>
  <c r="AA83" i="60"/>
  <c r="AA82" i="60"/>
  <c r="AA81" i="60"/>
  <c r="AA80" i="60"/>
  <c r="AA79" i="60"/>
  <c r="AA78" i="60"/>
  <c r="AA77" i="60"/>
  <c r="AA76" i="60"/>
  <c r="AA75" i="60"/>
  <c r="AA74" i="60"/>
  <c r="AA73" i="60"/>
  <c r="AA72" i="60"/>
  <c r="AA71" i="60"/>
  <c r="AA70" i="60"/>
  <c r="AA69" i="60"/>
  <c r="AA68" i="60"/>
  <c r="AA67" i="60"/>
  <c r="AA66" i="60"/>
  <c r="AA65" i="60"/>
  <c r="AA64" i="60"/>
  <c r="AA63" i="60"/>
  <c r="AA62" i="60"/>
  <c r="AA61" i="60"/>
  <c r="AA60" i="60"/>
  <c r="AA59" i="60"/>
  <c r="AA58" i="60"/>
  <c r="AA57" i="60"/>
  <c r="AA56" i="60"/>
  <c r="AA55" i="60"/>
  <c r="AA54" i="60"/>
  <c r="AA53" i="60"/>
  <c r="AA52" i="60"/>
  <c r="AA51" i="60"/>
  <c r="AA50" i="60"/>
  <c r="AA49" i="60"/>
  <c r="AA48" i="60"/>
  <c r="AA47" i="60"/>
  <c r="AA94" i="59"/>
  <c r="AA93" i="59"/>
  <c r="AA92" i="59"/>
  <c r="AA91" i="59"/>
  <c r="AA90" i="59"/>
  <c r="AA89" i="59"/>
  <c r="AA88" i="59"/>
  <c r="AA87" i="59"/>
  <c r="AA86" i="59"/>
  <c r="AA85" i="59"/>
  <c r="AA84" i="59"/>
  <c r="AA83" i="59"/>
  <c r="AA82" i="59"/>
  <c r="AA81" i="59"/>
  <c r="AA80" i="59"/>
  <c r="AA79" i="59"/>
  <c r="AA78" i="59"/>
  <c r="AA77" i="59"/>
  <c r="AA76" i="59"/>
  <c r="AA75" i="59"/>
  <c r="AA74" i="59"/>
  <c r="AA73" i="59"/>
  <c r="AA72" i="59"/>
  <c r="AA71" i="59"/>
  <c r="AA70" i="59"/>
  <c r="AA69" i="59"/>
  <c r="AA68" i="59"/>
  <c r="AA67" i="59"/>
  <c r="AA66" i="59"/>
  <c r="AA65" i="59"/>
  <c r="AA64" i="59"/>
  <c r="AA63" i="59"/>
  <c r="AA62" i="59"/>
  <c r="AA61" i="59"/>
  <c r="AA60" i="59"/>
  <c r="AA59" i="59"/>
  <c r="AA58" i="59"/>
  <c r="AA57" i="59"/>
  <c r="AA56" i="59"/>
  <c r="AA55" i="59"/>
  <c r="AA54" i="59"/>
  <c r="AA53" i="59"/>
  <c r="AA52" i="59"/>
  <c r="AA51" i="59"/>
  <c r="AA50" i="59"/>
  <c r="AA49" i="59"/>
  <c r="AA48" i="59"/>
  <c r="AA47" i="59"/>
  <c r="AA94" i="53"/>
  <c r="AA93" i="53"/>
  <c r="AA92" i="53"/>
  <c r="AA91" i="53"/>
  <c r="AA90" i="53"/>
  <c r="AA89" i="53"/>
  <c r="AA88" i="53"/>
  <c r="AA87" i="53"/>
  <c r="AA86" i="53"/>
  <c r="AA85" i="53"/>
  <c r="AA84" i="53"/>
  <c r="AA83" i="53"/>
  <c r="AA82" i="53"/>
  <c r="AA81" i="53"/>
  <c r="AA80" i="53"/>
  <c r="AA79" i="53"/>
  <c r="AA78" i="53"/>
  <c r="AA77" i="53"/>
  <c r="AA76" i="53"/>
  <c r="AA75" i="53"/>
  <c r="AA74" i="53"/>
  <c r="AA73" i="53"/>
  <c r="AA72" i="53"/>
  <c r="AA71" i="53"/>
  <c r="AA70" i="53"/>
  <c r="AA69" i="53"/>
  <c r="AA68" i="53"/>
  <c r="AA67" i="53"/>
  <c r="AA66" i="53"/>
  <c r="AA65" i="53"/>
  <c r="AA64" i="53"/>
  <c r="AA63" i="53"/>
  <c r="AA62" i="53"/>
  <c r="AA61" i="53"/>
  <c r="AA60" i="53"/>
  <c r="AA59" i="53"/>
  <c r="AA58" i="53"/>
  <c r="AA57" i="53"/>
  <c r="AA56" i="53"/>
  <c r="AA55" i="53"/>
  <c r="AA54" i="53"/>
  <c r="AA53" i="53"/>
  <c r="AA52" i="53"/>
  <c r="AA51" i="53"/>
  <c r="AA50" i="53"/>
  <c r="AA49" i="53"/>
  <c r="AA48" i="53"/>
  <c r="AA47" i="53"/>
  <c r="AA59" i="37"/>
  <c r="AA60" i="37"/>
  <c r="AA61" i="37"/>
  <c r="O30" i="33" l="1"/>
  <c r="S30" i="33" s="1"/>
  <c r="AA52" i="37" l="1"/>
  <c r="AA53" i="37"/>
  <c r="AA51" i="37"/>
  <c r="AA50" i="37"/>
  <c r="AA49" i="37"/>
  <c r="Y62" i="37"/>
  <c r="Y34" i="37" s="1"/>
  <c r="W62" i="37"/>
  <c r="W34" i="37" s="1"/>
  <c r="U62" i="37"/>
  <c r="U34" i="37" s="1"/>
  <c r="S62" i="37"/>
  <c r="S34" i="37" s="1"/>
  <c r="Q62" i="37"/>
  <c r="Q34" i="37" s="1"/>
  <c r="O62" i="37"/>
  <c r="O34" i="37" s="1"/>
  <c r="M62" i="37"/>
  <c r="M34" i="37" s="1"/>
  <c r="K62" i="37"/>
  <c r="K34" i="37" s="1"/>
  <c r="G62" i="37"/>
  <c r="H34" i="37" s="1"/>
  <c r="AA58" i="37"/>
  <c r="AA57" i="37"/>
  <c r="AA56" i="37"/>
  <c r="AA55" i="37"/>
  <c r="AA54" i="37"/>
  <c r="AA48" i="37"/>
  <c r="AA47" i="37"/>
  <c r="AJ43" i="37"/>
  <c r="U43" i="37"/>
  <c r="S43" i="37"/>
  <c r="Q43" i="37"/>
  <c r="O43" i="37"/>
  <c r="M43" i="37"/>
  <c r="K43" i="37"/>
  <c r="I43" i="37"/>
  <c r="G43" i="37"/>
  <c r="E43" i="37"/>
  <c r="C43" i="37"/>
  <c r="W42" i="37"/>
  <c r="W41" i="37"/>
  <c r="AA62" i="37" l="1"/>
  <c r="W43" i="37"/>
  <c r="A1" i="48" l="1"/>
  <c r="A20" i="48" s="1"/>
  <c r="M30" i="48"/>
  <c r="I30" i="48"/>
  <c r="M28" i="48"/>
  <c r="K28" i="48"/>
  <c r="I28" i="48"/>
  <c r="M26" i="48"/>
  <c r="K26" i="48"/>
  <c r="I26" i="48"/>
  <c r="M24" i="48"/>
  <c r="K24" i="48"/>
  <c r="I24" i="48"/>
  <c r="M22" i="48"/>
  <c r="K22" i="48"/>
  <c r="I22" i="48"/>
  <c r="M29" i="33"/>
  <c r="M14" i="48" s="1"/>
  <c r="M28" i="33"/>
  <c r="M13" i="48" s="1"/>
  <c r="M27" i="33"/>
  <c r="M12" i="48" s="1"/>
  <c r="M26" i="33"/>
  <c r="M11" i="48" s="1"/>
  <c r="M24" i="33"/>
  <c r="M23" i="33"/>
  <c r="M29" i="48" s="1"/>
  <c r="M22" i="33"/>
  <c r="M21" i="33"/>
  <c r="M27" i="48" s="1"/>
  <c r="M20" i="33"/>
  <c r="M19" i="33"/>
  <c r="M25" i="48" s="1"/>
  <c r="M18" i="33"/>
  <c r="M17" i="33"/>
  <c r="M23" i="48" s="1"/>
  <c r="M16" i="33"/>
  <c r="M15" i="33"/>
  <c r="M21" i="48" s="1"/>
  <c r="M4" i="33"/>
  <c r="M3" i="33"/>
  <c r="M2" i="33"/>
  <c r="L29" i="33"/>
  <c r="L14" i="48" s="1"/>
  <c r="L28" i="33"/>
  <c r="L13" i="48" s="1"/>
  <c r="L27" i="33"/>
  <c r="L12" i="48" s="1"/>
  <c r="L26" i="33"/>
  <c r="L11" i="48" s="1"/>
  <c r="L24" i="33"/>
  <c r="L30" i="48" s="1"/>
  <c r="L23" i="33"/>
  <c r="L29" i="48" s="1"/>
  <c r="L22" i="33"/>
  <c r="L28" i="48" s="1"/>
  <c r="L21" i="33"/>
  <c r="L27" i="48" s="1"/>
  <c r="L20" i="33"/>
  <c r="L26" i="48" s="1"/>
  <c r="L19" i="33"/>
  <c r="L25" i="48" s="1"/>
  <c r="L18" i="33"/>
  <c r="L24" i="48" s="1"/>
  <c r="L17" i="33"/>
  <c r="L23" i="48" s="1"/>
  <c r="L16" i="33"/>
  <c r="L22" i="48" s="1"/>
  <c r="L15" i="33"/>
  <c r="L21" i="48" s="1"/>
  <c r="L4" i="33"/>
  <c r="L3" i="33"/>
  <c r="L2" i="33"/>
  <c r="K29" i="33"/>
  <c r="K14" i="48" s="1"/>
  <c r="K28" i="33"/>
  <c r="K13" i="48" s="1"/>
  <c r="K27" i="33"/>
  <c r="K12" i="48" s="1"/>
  <c r="K26" i="33"/>
  <c r="K11" i="48" s="1"/>
  <c r="K24" i="33"/>
  <c r="K30" i="48" s="1"/>
  <c r="K23" i="33"/>
  <c r="K29" i="48" s="1"/>
  <c r="K22" i="33"/>
  <c r="K21" i="33"/>
  <c r="K27" i="48" s="1"/>
  <c r="K20" i="33"/>
  <c r="K19" i="33"/>
  <c r="K25" i="48" s="1"/>
  <c r="K18" i="33"/>
  <c r="K17" i="33"/>
  <c r="K23" i="48" s="1"/>
  <c r="K16" i="33"/>
  <c r="K15" i="33"/>
  <c r="K21" i="48" s="1"/>
  <c r="K4" i="33"/>
  <c r="K3" i="33"/>
  <c r="K2" i="33"/>
  <c r="J29" i="33"/>
  <c r="J14" i="48" s="1"/>
  <c r="J28" i="33"/>
  <c r="J13" i="48" s="1"/>
  <c r="J27" i="33"/>
  <c r="J12" i="48" s="1"/>
  <c r="J26" i="33"/>
  <c r="J11" i="48" s="1"/>
  <c r="J24" i="33"/>
  <c r="J30" i="48" s="1"/>
  <c r="J23" i="33"/>
  <c r="J29" i="48" s="1"/>
  <c r="J22" i="33"/>
  <c r="J28" i="48" s="1"/>
  <c r="J21" i="33"/>
  <c r="J27" i="48" s="1"/>
  <c r="J20" i="33"/>
  <c r="J26" i="48" s="1"/>
  <c r="J19" i="33"/>
  <c r="J25" i="48" s="1"/>
  <c r="J18" i="33"/>
  <c r="J24" i="48" s="1"/>
  <c r="J17" i="33"/>
  <c r="J23" i="48" s="1"/>
  <c r="J16" i="33"/>
  <c r="J22" i="48" s="1"/>
  <c r="J15" i="33"/>
  <c r="J21" i="48" s="1"/>
  <c r="J4" i="33"/>
  <c r="J3" i="33"/>
  <c r="J2" i="33"/>
  <c r="I29" i="33"/>
  <c r="I14" i="48" s="1"/>
  <c r="I28" i="33"/>
  <c r="I13" i="48" s="1"/>
  <c r="I27" i="33"/>
  <c r="I12" i="48" s="1"/>
  <c r="I26" i="33"/>
  <c r="I11" i="48" s="1"/>
  <c r="I24" i="33"/>
  <c r="I23" i="33"/>
  <c r="I29" i="48" s="1"/>
  <c r="I22" i="33"/>
  <c r="I21" i="33"/>
  <c r="I27" i="48" s="1"/>
  <c r="I20" i="33"/>
  <c r="I19" i="33"/>
  <c r="I25" i="48" s="1"/>
  <c r="I18" i="33"/>
  <c r="I17" i="33"/>
  <c r="I23" i="48" s="1"/>
  <c r="I16" i="33"/>
  <c r="I15" i="33"/>
  <c r="I21" i="48" s="1"/>
  <c r="I4" i="33"/>
  <c r="I3" i="33"/>
  <c r="I2" i="33"/>
  <c r="H29" i="33"/>
  <c r="H14" i="48" s="1"/>
  <c r="H28" i="33"/>
  <c r="H13" i="48" s="1"/>
  <c r="H27" i="33"/>
  <c r="H12" i="48" s="1"/>
  <c r="H26" i="33"/>
  <c r="H11" i="48" s="1"/>
  <c r="H24" i="33"/>
  <c r="H30" i="48" s="1"/>
  <c r="H23" i="33"/>
  <c r="H29" i="48" s="1"/>
  <c r="H22" i="33"/>
  <c r="H28" i="48" s="1"/>
  <c r="H21" i="33"/>
  <c r="H27" i="48" s="1"/>
  <c r="H20" i="33"/>
  <c r="H26" i="48" s="1"/>
  <c r="H19" i="33"/>
  <c r="H25" i="48" s="1"/>
  <c r="H18" i="33"/>
  <c r="H24" i="48" s="1"/>
  <c r="H17" i="33"/>
  <c r="H23" i="48" s="1"/>
  <c r="H16" i="33"/>
  <c r="H22" i="48" s="1"/>
  <c r="H15" i="33"/>
  <c r="H21" i="48" s="1"/>
  <c r="H4" i="33"/>
  <c r="H3" i="33"/>
  <c r="H2" i="33"/>
  <c r="G29" i="33"/>
  <c r="G14" i="48" s="1"/>
  <c r="G28" i="33"/>
  <c r="G13" i="48" s="1"/>
  <c r="G27" i="33"/>
  <c r="G12" i="48" s="1"/>
  <c r="G26" i="33"/>
  <c r="G11" i="48" s="1"/>
  <c r="G24" i="33"/>
  <c r="G30" i="48" s="1"/>
  <c r="G23" i="33"/>
  <c r="G29" i="48" s="1"/>
  <c r="G22" i="33"/>
  <c r="G28" i="48" s="1"/>
  <c r="G21" i="33"/>
  <c r="G27" i="48" s="1"/>
  <c r="G20" i="33"/>
  <c r="G26" i="48" s="1"/>
  <c r="G19" i="33"/>
  <c r="G25" i="48" s="1"/>
  <c r="G18" i="33"/>
  <c r="G24" i="48" s="1"/>
  <c r="G17" i="33"/>
  <c r="G23" i="48" s="1"/>
  <c r="G16" i="33"/>
  <c r="G22" i="48" s="1"/>
  <c r="G15" i="33"/>
  <c r="G21" i="48" s="1"/>
  <c r="G4" i="33"/>
  <c r="G3" i="33"/>
  <c r="G2" i="33"/>
  <c r="F29" i="33"/>
  <c r="F14" i="48" s="1"/>
  <c r="F28" i="33"/>
  <c r="F13" i="48" s="1"/>
  <c r="F27" i="33"/>
  <c r="F12" i="48" s="1"/>
  <c r="F26" i="33"/>
  <c r="F11" i="48" s="1"/>
  <c r="F24" i="33"/>
  <c r="F30" i="48" s="1"/>
  <c r="F23" i="33"/>
  <c r="F29" i="48" s="1"/>
  <c r="F22" i="33"/>
  <c r="F28" i="48" s="1"/>
  <c r="F21" i="33"/>
  <c r="F27" i="48" s="1"/>
  <c r="F20" i="33"/>
  <c r="F26" i="48" s="1"/>
  <c r="F19" i="33"/>
  <c r="F25" i="48" s="1"/>
  <c r="F18" i="33"/>
  <c r="F24" i="48" s="1"/>
  <c r="F17" i="33"/>
  <c r="F23" i="48" s="1"/>
  <c r="F16" i="33"/>
  <c r="F22" i="48" s="1"/>
  <c r="F15" i="33"/>
  <c r="F21" i="48" s="1"/>
  <c r="F4" i="33"/>
  <c r="F3" i="33"/>
  <c r="F2" i="33"/>
  <c r="E29" i="33"/>
  <c r="E14" i="48" s="1"/>
  <c r="E28" i="33"/>
  <c r="E13" i="48" s="1"/>
  <c r="E27" i="33"/>
  <c r="E12" i="48" s="1"/>
  <c r="E26" i="33"/>
  <c r="E11" i="48" s="1"/>
  <c r="E24" i="33"/>
  <c r="E30" i="48" s="1"/>
  <c r="E23" i="33"/>
  <c r="E29" i="48" s="1"/>
  <c r="E22" i="33"/>
  <c r="E28" i="48" s="1"/>
  <c r="E21" i="33"/>
  <c r="E27" i="48" s="1"/>
  <c r="E20" i="33"/>
  <c r="E26" i="48" s="1"/>
  <c r="E19" i="33"/>
  <c r="E25" i="48" s="1"/>
  <c r="E18" i="33"/>
  <c r="E24" i="48" s="1"/>
  <c r="E17" i="33"/>
  <c r="E23" i="48" s="1"/>
  <c r="E16" i="33"/>
  <c r="E22" i="48" s="1"/>
  <c r="E15" i="33"/>
  <c r="E21" i="48" s="1"/>
  <c r="E4" i="33"/>
  <c r="E3" i="33"/>
  <c r="E2" i="33"/>
  <c r="D29" i="33"/>
  <c r="D14" i="48" s="1"/>
  <c r="D28" i="33"/>
  <c r="D13" i="48" s="1"/>
  <c r="D27" i="33"/>
  <c r="D12" i="48" s="1"/>
  <c r="D26" i="33"/>
  <c r="D11" i="48" s="1"/>
  <c r="D24" i="33"/>
  <c r="D30" i="48" s="1"/>
  <c r="D23" i="33"/>
  <c r="D29" i="48" s="1"/>
  <c r="D22" i="33"/>
  <c r="D28" i="48" s="1"/>
  <c r="D21" i="33"/>
  <c r="D27" i="48" s="1"/>
  <c r="D20" i="33"/>
  <c r="D26" i="48" s="1"/>
  <c r="D19" i="33"/>
  <c r="D25" i="48" s="1"/>
  <c r="D18" i="33"/>
  <c r="D24" i="48" s="1"/>
  <c r="D17" i="33"/>
  <c r="D23" i="48" s="1"/>
  <c r="D16" i="33"/>
  <c r="D22" i="48" s="1"/>
  <c r="D15" i="33"/>
  <c r="D21" i="48" s="1"/>
  <c r="D4" i="33"/>
  <c r="D3" i="33"/>
  <c r="D2" i="33"/>
  <c r="C29" i="33"/>
  <c r="C14" i="48" s="1"/>
  <c r="C28" i="33"/>
  <c r="C13" i="48" s="1"/>
  <c r="C27" i="33"/>
  <c r="C12" i="48" s="1"/>
  <c r="C26" i="33"/>
  <c r="C11" i="48" s="1"/>
  <c r="C24" i="33"/>
  <c r="C30" i="48" s="1"/>
  <c r="C23" i="33"/>
  <c r="C29" i="48" s="1"/>
  <c r="C22" i="33"/>
  <c r="C28" i="48" s="1"/>
  <c r="C21" i="33"/>
  <c r="C27" i="48" s="1"/>
  <c r="C20" i="33"/>
  <c r="C26" i="48" s="1"/>
  <c r="C19" i="33"/>
  <c r="C25" i="48" s="1"/>
  <c r="C18" i="33"/>
  <c r="C24" i="48" s="1"/>
  <c r="C17" i="33"/>
  <c r="C23" i="48" s="1"/>
  <c r="C16" i="33"/>
  <c r="C22" i="48" s="1"/>
  <c r="C15" i="33"/>
  <c r="C21" i="48" s="1"/>
  <c r="C4" i="33"/>
  <c r="C3" i="33"/>
  <c r="C2" i="33"/>
  <c r="Y95" i="68"/>
  <c r="W95" i="68"/>
  <c r="U95" i="68"/>
  <c r="S95" i="68"/>
  <c r="Q95" i="68"/>
  <c r="O95" i="68"/>
  <c r="M95" i="68"/>
  <c r="K95" i="68"/>
  <c r="G95" i="68"/>
  <c r="A45" i="68"/>
  <c r="AJ43" i="68"/>
  <c r="AG43" i="68"/>
  <c r="AA43" i="68"/>
  <c r="U43" i="68"/>
  <c r="S43" i="68"/>
  <c r="Q43" i="68"/>
  <c r="O43" i="68"/>
  <c r="M43" i="68"/>
  <c r="K43" i="68"/>
  <c r="I43" i="68"/>
  <c r="G43" i="68"/>
  <c r="E43" i="68"/>
  <c r="C43" i="68"/>
  <c r="A43" i="68"/>
  <c r="AG42" i="68"/>
  <c r="AA42" i="68"/>
  <c r="W42" i="68"/>
  <c r="A42" i="68"/>
  <c r="AG41" i="68"/>
  <c r="AA41" i="68"/>
  <c r="W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AA36" i="68"/>
  <c r="G36" i="68"/>
  <c r="G35" i="68"/>
  <c r="Y34" i="68"/>
  <c r="Y37" i="68" s="1"/>
  <c r="M14" i="33" s="1"/>
  <c r="M9" i="48" s="1"/>
  <c r="W34" i="68"/>
  <c r="W37" i="68" s="1"/>
  <c r="M13" i="33" s="1"/>
  <c r="M8" i="48" s="1"/>
  <c r="U34" i="68"/>
  <c r="U37" i="68" s="1"/>
  <c r="M12" i="33" s="1"/>
  <c r="M7" i="48" s="1"/>
  <c r="S34" i="68"/>
  <c r="S37" i="68" s="1"/>
  <c r="M11" i="33" s="1"/>
  <c r="M6" i="48" s="1"/>
  <c r="Q34" i="68"/>
  <c r="Q37" i="68" s="1"/>
  <c r="M10" i="33" s="1"/>
  <c r="M5" i="48" s="1"/>
  <c r="O34" i="68"/>
  <c r="O37" i="68" s="1"/>
  <c r="M9" i="33" s="1"/>
  <c r="M4" i="48" s="1"/>
  <c r="M34" i="68"/>
  <c r="M37" i="68" s="1"/>
  <c r="M8" i="33" s="1"/>
  <c r="M3" i="48" s="1"/>
  <c r="K34" i="68"/>
  <c r="K37" i="68" s="1"/>
  <c r="H34" i="68"/>
  <c r="AA33" i="68"/>
  <c r="AA32" i="68"/>
  <c r="AA31" i="68"/>
  <c r="AA30" i="68"/>
  <c r="AA29" i="68"/>
  <c r="AA28" i="68"/>
  <c r="AA27" i="68"/>
  <c r="AA26" i="68"/>
  <c r="AA25" i="68"/>
  <c r="AA24" i="68"/>
  <c r="AA23" i="68"/>
  <c r="AA22" i="68"/>
  <c r="AA21" i="68"/>
  <c r="AA20" i="68"/>
  <c r="AA19" i="68"/>
  <c r="AA18" i="68"/>
  <c r="AA17" i="68"/>
  <c r="AA16" i="68"/>
  <c r="AA15" i="68"/>
  <c r="AA14" i="68"/>
  <c r="AA13" i="68"/>
  <c r="AA12" i="68"/>
  <c r="AA11" i="68"/>
  <c r="AA10" i="68"/>
  <c r="AA9" i="68"/>
  <c r="AA8" i="68"/>
  <c r="AA7" i="68"/>
  <c r="AA6" i="68"/>
  <c r="AA5" i="68"/>
  <c r="AA4" i="68"/>
  <c r="AA3" i="68"/>
  <c r="Y2" i="68"/>
  <c r="Y46" i="68" s="1"/>
  <c r="W2" i="68"/>
  <c r="W46" i="68" s="1"/>
  <c r="U2" i="68"/>
  <c r="U46" i="68" s="1"/>
  <c r="S2" i="68"/>
  <c r="S46" i="68" s="1"/>
  <c r="Q2" i="68"/>
  <c r="Q46" i="68" s="1"/>
  <c r="O2" i="68"/>
  <c r="O46" i="68" s="1"/>
  <c r="M2" i="68"/>
  <c r="M46" i="68" s="1"/>
  <c r="K2" i="68"/>
  <c r="K46" i="68" s="1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Y95" i="67"/>
  <c r="Y34" i="67" s="1"/>
  <c r="Y37" i="67" s="1"/>
  <c r="L14" i="33" s="1"/>
  <c r="L9" i="48" s="1"/>
  <c r="W95" i="67"/>
  <c r="U95" i="67"/>
  <c r="U34" i="67" s="1"/>
  <c r="U37" i="67" s="1"/>
  <c r="L12" i="33" s="1"/>
  <c r="L7" i="48" s="1"/>
  <c r="S95" i="67"/>
  <c r="Q95" i="67"/>
  <c r="Q34" i="67" s="1"/>
  <c r="Q37" i="67" s="1"/>
  <c r="L10" i="33" s="1"/>
  <c r="L5" i="48" s="1"/>
  <c r="O95" i="67"/>
  <c r="M95" i="67"/>
  <c r="M34" i="67" s="1"/>
  <c r="M37" i="67" s="1"/>
  <c r="L8" i="33" s="1"/>
  <c r="L3" i="48" s="1"/>
  <c r="K95" i="67"/>
  <c r="AA95" i="67" s="1"/>
  <c r="G95" i="67"/>
  <c r="H34" i="67" s="1"/>
  <c r="A45" i="67"/>
  <c r="AJ43" i="67"/>
  <c r="AG43" i="67"/>
  <c r="AA43" i="67"/>
  <c r="U43" i="67"/>
  <c r="S43" i="67"/>
  <c r="Q43" i="67"/>
  <c r="O43" i="67"/>
  <c r="M43" i="67"/>
  <c r="K43" i="67"/>
  <c r="I43" i="67"/>
  <c r="G43" i="67"/>
  <c r="E43" i="67"/>
  <c r="C43" i="67"/>
  <c r="W43" i="67" s="1"/>
  <c r="A43" i="67"/>
  <c r="AG42" i="67"/>
  <c r="AA42" i="67"/>
  <c r="W42" i="67"/>
  <c r="A42" i="67"/>
  <c r="AG41" i="67"/>
  <c r="AA41" i="67"/>
  <c r="W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AA36" i="67"/>
  <c r="G36" i="67"/>
  <c r="G35" i="67"/>
  <c r="W34" i="67"/>
  <c r="W37" i="67" s="1"/>
  <c r="L13" i="33" s="1"/>
  <c r="L8" i="48" s="1"/>
  <c r="S34" i="67"/>
  <c r="S37" i="67" s="1"/>
  <c r="L11" i="33" s="1"/>
  <c r="L6" i="48" s="1"/>
  <c r="O34" i="67"/>
  <c r="O37" i="67" s="1"/>
  <c r="L9" i="33" s="1"/>
  <c r="L4" i="48" s="1"/>
  <c r="K34" i="67"/>
  <c r="K37" i="67" s="1"/>
  <c r="AA33" i="67"/>
  <c r="AA32" i="67"/>
  <c r="AA31" i="67"/>
  <c r="AA30" i="67"/>
  <c r="AA29" i="67"/>
  <c r="AA28" i="67"/>
  <c r="AA27" i="67"/>
  <c r="AA26" i="67"/>
  <c r="AA25" i="67"/>
  <c r="AA24" i="67"/>
  <c r="AA23" i="67"/>
  <c r="AA22" i="67"/>
  <c r="AA21" i="67"/>
  <c r="AA20" i="67"/>
  <c r="AA19" i="67"/>
  <c r="AA18" i="67"/>
  <c r="AA17" i="67"/>
  <c r="AA16" i="67"/>
  <c r="AA15" i="67"/>
  <c r="AA14" i="67"/>
  <c r="AA13" i="67"/>
  <c r="AA12" i="67"/>
  <c r="AA11" i="67"/>
  <c r="AA10" i="67"/>
  <c r="AA9" i="67"/>
  <c r="AA8" i="67"/>
  <c r="AA7" i="67"/>
  <c r="AA6" i="67"/>
  <c r="AA5" i="67"/>
  <c r="AA4" i="67"/>
  <c r="AA3" i="67"/>
  <c r="Y2" i="67"/>
  <c r="Y46" i="67" s="1"/>
  <c r="W2" i="67"/>
  <c r="W46" i="67" s="1"/>
  <c r="U2" i="67"/>
  <c r="U46" i="67" s="1"/>
  <c r="S2" i="67"/>
  <c r="S46" i="67" s="1"/>
  <c r="Q2" i="67"/>
  <c r="Q46" i="67" s="1"/>
  <c r="O2" i="67"/>
  <c r="O46" i="67" s="1"/>
  <c r="M2" i="67"/>
  <c r="M46" i="67" s="1"/>
  <c r="K2" i="67"/>
  <c r="K46" i="67" s="1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Y95" i="66"/>
  <c r="Y34" i="66" s="1"/>
  <c r="Y37" i="66" s="1"/>
  <c r="K14" i="33" s="1"/>
  <c r="K9" i="48" s="1"/>
  <c r="W95" i="66"/>
  <c r="U95" i="66"/>
  <c r="U34" i="66" s="1"/>
  <c r="U37" i="66" s="1"/>
  <c r="K12" i="33" s="1"/>
  <c r="K7" i="48" s="1"/>
  <c r="S95" i="66"/>
  <c r="Q95" i="66"/>
  <c r="Q34" i="66" s="1"/>
  <c r="Q37" i="66" s="1"/>
  <c r="K10" i="33" s="1"/>
  <c r="K5" i="48" s="1"/>
  <c r="O95" i="66"/>
  <c r="M95" i="66"/>
  <c r="M34" i="66" s="1"/>
  <c r="M37" i="66" s="1"/>
  <c r="K8" i="33" s="1"/>
  <c r="K3" i="48" s="1"/>
  <c r="K95" i="66"/>
  <c r="G95" i="66"/>
  <c r="H34" i="66" s="1"/>
  <c r="A45" i="66"/>
  <c r="AJ43" i="66"/>
  <c r="AG43" i="66"/>
  <c r="AA43" i="66"/>
  <c r="U43" i="66"/>
  <c r="S43" i="66"/>
  <c r="Q43" i="66"/>
  <c r="O43" i="66"/>
  <c r="M43" i="66"/>
  <c r="K43" i="66"/>
  <c r="I43" i="66"/>
  <c r="G43" i="66"/>
  <c r="E43" i="66"/>
  <c r="C43" i="66"/>
  <c r="A43" i="66"/>
  <c r="AG42" i="66"/>
  <c r="AA42" i="66"/>
  <c r="W42" i="66"/>
  <c r="A42" i="66"/>
  <c r="AG41" i="66"/>
  <c r="AA41" i="66"/>
  <c r="W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AA36" i="66"/>
  <c r="G36" i="66"/>
  <c r="G35" i="66"/>
  <c r="W34" i="66"/>
  <c r="W37" i="66" s="1"/>
  <c r="K13" i="33" s="1"/>
  <c r="K8" i="48" s="1"/>
  <c r="S34" i="66"/>
  <c r="S37" i="66" s="1"/>
  <c r="K11" i="33" s="1"/>
  <c r="K6" i="48" s="1"/>
  <c r="O34" i="66"/>
  <c r="O37" i="66" s="1"/>
  <c r="K9" i="33" s="1"/>
  <c r="K4" i="48" s="1"/>
  <c r="K34" i="66"/>
  <c r="K37" i="66" s="1"/>
  <c r="AA37" i="66" s="1"/>
  <c r="AA33" i="66"/>
  <c r="AA32" i="66"/>
  <c r="AA31" i="66"/>
  <c r="AA30" i="66"/>
  <c r="AA29" i="66"/>
  <c r="AA28" i="66"/>
  <c r="AA27" i="66"/>
  <c r="AA26" i="66"/>
  <c r="AA25" i="66"/>
  <c r="AA24" i="66"/>
  <c r="AA23" i="66"/>
  <c r="AA22" i="66"/>
  <c r="AA21" i="66"/>
  <c r="AA20" i="66"/>
  <c r="AA19" i="66"/>
  <c r="AA18" i="66"/>
  <c r="AA17" i="66"/>
  <c r="AA16" i="66"/>
  <c r="AA15" i="66"/>
  <c r="AA14" i="66"/>
  <c r="AA13" i="66"/>
  <c r="AA12" i="66"/>
  <c r="AA11" i="66"/>
  <c r="AA10" i="66"/>
  <c r="AA9" i="66"/>
  <c r="AA8" i="66"/>
  <c r="AA7" i="66"/>
  <c r="AA6" i="66"/>
  <c r="AA5" i="66"/>
  <c r="AA4" i="66"/>
  <c r="AA3" i="66"/>
  <c r="Y2" i="66"/>
  <c r="Y46" i="66" s="1"/>
  <c r="W2" i="66"/>
  <c r="W46" i="66" s="1"/>
  <c r="U2" i="66"/>
  <c r="U46" i="66" s="1"/>
  <c r="S2" i="66"/>
  <c r="S46" i="66" s="1"/>
  <c r="Q2" i="66"/>
  <c r="Q46" i="66" s="1"/>
  <c r="O2" i="66"/>
  <c r="O46" i="66" s="1"/>
  <c r="M2" i="66"/>
  <c r="M46" i="66" s="1"/>
  <c r="K2" i="66"/>
  <c r="K46" i="66" s="1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Y95" i="65"/>
  <c r="Y34" i="65" s="1"/>
  <c r="Y37" i="65" s="1"/>
  <c r="J14" i="33" s="1"/>
  <c r="J9" i="48" s="1"/>
  <c r="W95" i="65"/>
  <c r="U95" i="65"/>
  <c r="U34" i="65" s="1"/>
  <c r="U37" i="65" s="1"/>
  <c r="J12" i="33" s="1"/>
  <c r="J7" i="48" s="1"/>
  <c r="S95" i="65"/>
  <c r="Q95" i="65"/>
  <c r="Q34" i="65" s="1"/>
  <c r="Q37" i="65" s="1"/>
  <c r="J10" i="33" s="1"/>
  <c r="J5" i="48" s="1"/>
  <c r="O95" i="65"/>
  <c r="M95" i="65"/>
  <c r="M34" i="65" s="1"/>
  <c r="M37" i="65" s="1"/>
  <c r="J8" i="33" s="1"/>
  <c r="J3" i="48" s="1"/>
  <c r="K95" i="65"/>
  <c r="AA95" i="65" s="1"/>
  <c r="G95" i="65"/>
  <c r="H34" i="65" s="1"/>
  <c r="A45" i="65"/>
  <c r="AJ43" i="65"/>
  <c r="AG43" i="65"/>
  <c r="AA43" i="65"/>
  <c r="U43" i="65"/>
  <c r="S43" i="65"/>
  <c r="Q43" i="65"/>
  <c r="O43" i="65"/>
  <c r="M43" i="65"/>
  <c r="K43" i="65"/>
  <c r="I43" i="65"/>
  <c r="G43" i="65"/>
  <c r="E43" i="65"/>
  <c r="C43" i="65"/>
  <c r="W43" i="65" s="1"/>
  <c r="A43" i="65"/>
  <c r="AG42" i="65"/>
  <c r="AA42" i="65"/>
  <c r="W42" i="65"/>
  <c r="A42" i="65"/>
  <c r="AG41" i="65"/>
  <c r="AA41" i="65"/>
  <c r="W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AA36" i="65"/>
  <c r="G36" i="65"/>
  <c r="G35" i="65"/>
  <c r="W34" i="65"/>
  <c r="W37" i="65" s="1"/>
  <c r="J13" i="33" s="1"/>
  <c r="J8" i="48" s="1"/>
  <c r="S34" i="65"/>
  <c r="S37" i="65" s="1"/>
  <c r="J11" i="33" s="1"/>
  <c r="J6" i="48" s="1"/>
  <c r="O34" i="65"/>
  <c r="O37" i="65" s="1"/>
  <c r="J9" i="33" s="1"/>
  <c r="J4" i="48" s="1"/>
  <c r="K34" i="65"/>
  <c r="K37" i="65" s="1"/>
  <c r="AA33" i="65"/>
  <c r="AA32" i="65"/>
  <c r="AA31" i="65"/>
  <c r="AA30" i="65"/>
  <c r="AA29" i="65"/>
  <c r="AA28" i="65"/>
  <c r="AA27" i="65"/>
  <c r="AA26" i="65"/>
  <c r="AA25" i="65"/>
  <c r="AA24" i="65"/>
  <c r="AA23" i="65"/>
  <c r="AA22" i="65"/>
  <c r="AA21" i="65"/>
  <c r="AA20" i="65"/>
  <c r="AA19" i="65"/>
  <c r="AA18" i="65"/>
  <c r="AA17" i="65"/>
  <c r="AA16" i="65"/>
  <c r="AA15" i="65"/>
  <c r="AA14" i="65"/>
  <c r="AA13" i="65"/>
  <c r="AA12" i="65"/>
  <c r="AA11" i="65"/>
  <c r="AA10" i="65"/>
  <c r="AA9" i="65"/>
  <c r="AA8" i="65"/>
  <c r="AA7" i="65"/>
  <c r="AA6" i="65"/>
  <c r="AA5" i="65"/>
  <c r="AA4" i="65"/>
  <c r="AA3" i="65"/>
  <c r="Y2" i="65"/>
  <c r="Y46" i="65" s="1"/>
  <c r="W2" i="65"/>
  <c r="W46" i="65" s="1"/>
  <c r="U2" i="65"/>
  <c r="U46" i="65" s="1"/>
  <c r="S2" i="65"/>
  <c r="S46" i="65" s="1"/>
  <c r="Q2" i="65"/>
  <c r="Q46" i="65" s="1"/>
  <c r="O2" i="65"/>
  <c r="O46" i="65" s="1"/>
  <c r="M2" i="65"/>
  <c r="M46" i="65" s="1"/>
  <c r="K2" i="65"/>
  <c r="K46" i="65" s="1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Y95" i="64"/>
  <c r="Y34" i="64" s="1"/>
  <c r="Y37" i="64" s="1"/>
  <c r="I14" i="33" s="1"/>
  <c r="I9" i="48" s="1"/>
  <c r="W95" i="64"/>
  <c r="U95" i="64"/>
  <c r="U34" i="64" s="1"/>
  <c r="U37" i="64" s="1"/>
  <c r="I12" i="33" s="1"/>
  <c r="I7" i="48" s="1"/>
  <c r="S95" i="64"/>
  <c r="Q95" i="64"/>
  <c r="Q34" i="64" s="1"/>
  <c r="Q37" i="64" s="1"/>
  <c r="I10" i="33" s="1"/>
  <c r="I5" i="48" s="1"/>
  <c r="O95" i="64"/>
  <c r="M95" i="64"/>
  <c r="M34" i="64" s="1"/>
  <c r="M37" i="64" s="1"/>
  <c r="I8" i="33" s="1"/>
  <c r="I3" i="48" s="1"/>
  <c r="K95" i="64"/>
  <c r="G95" i="64"/>
  <c r="H34" i="64" s="1"/>
  <c r="A45" i="64"/>
  <c r="AJ43" i="64"/>
  <c r="AG43" i="64"/>
  <c r="AA43" i="64"/>
  <c r="U43" i="64"/>
  <c r="S43" i="64"/>
  <c r="Q43" i="64"/>
  <c r="O43" i="64"/>
  <c r="M43" i="64"/>
  <c r="K43" i="64"/>
  <c r="I43" i="64"/>
  <c r="G43" i="64"/>
  <c r="E43" i="64"/>
  <c r="C43" i="64"/>
  <c r="A43" i="64"/>
  <c r="AG42" i="64"/>
  <c r="AA42" i="64"/>
  <c r="W42" i="64"/>
  <c r="A42" i="64"/>
  <c r="AG41" i="64"/>
  <c r="AA41" i="64"/>
  <c r="W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AA36" i="64"/>
  <c r="G36" i="64"/>
  <c r="G35" i="64"/>
  <c r="W34" i="64"/>
  <c r="W37" i="64" s="1"/>
  <c r="I13" i="33" s="1"/>
  <c r="I8" i="48" s="1"/>
  <c r="S34" i="64"/>
  <c r="S37" i="64" s="1"/>
  <c r="I11" i="33" s="1"/>
  <c r="I6" i="48" s="1"/>
  <c r="O34" i="64"/>
  <c r="O37" i="64" s="1"/>
  <c r="I9" i="33" s="1"/>
  <c r="I4" i="48" s="1"/>
  <c r="K34" i="64"/>
  <c r="K37" i="64" s="1"/>
  <c r="I7" i="33" s="1"/>
  <c r="AA33" i="64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Y2" i="64"/>
  <c r="Y46" i="64" s="1"/>
  <c r="W2" i="64"/>
  <c r="W46" i="64" s="1"/>
  <c r="U2" i="64"/>
  <c r="U46" i="64" s="1"/>
  <c r="S2" i="64"/>
  <c r="S46" i="64" s="1"/>
  <c r="Q2" i="64"/>
  <c r="Q46" i="64" s="1"/>
  <c r="O2" i="64"/>
  <c r="O46" i="64" s="1"/>
  <c r="M2" i="64"/>
  <c r="M46" i="64" s="1"/>
  <c r="K2" i="64"/>
  <c r="K46" i="64" s="1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Y95" i="63"/>
  <c r="W95" i="63"/>
  <c r="W34" i="63" s="1"/>
  <c r="W37" i="63" s="1"/>
  <c r="H13" i="33" s="1"/>
  <c r="H8" i="48" s="1"/>
  <c r="U95" i="63"/>
  <c r="S95" i="63"/>
  <c r="S34" i="63" s="1"/>
  <c r="S37" i="63" s="1"/>
  <c r="H11" i="33" s="1"/>
  <c r="H6" i="48" s="1"/>
  <c r="Q95" i="63"/>
  <c r="O95" i="63"/>
  <c r="O34" i="63" s="1"/>
  <c r="O37" i="63" s="1"/>
  <c r="H9" i="33" s="1"/>
  <c r="H4" i="48" s="1"/>
  <c r="M95" i="63"/>
  <c r="K95" i="63"/>
  <c r="K34" i="63" s="1"/>
  <c r="G95" i="63"/>
  <c r="A45" i="63"/>
  <c r="AJ43" i="63"/>
  <c r="AG43" i="63"/>
  <c r="AA43" i="63"/>
  <c r="U43" i="63"/>
  <c r="S43" i="63"/>
  <c r="Q43" i="63"/>
  <c r="O43" i="63"/>
  <c r="M43" i="63"/>
  <c r="K43" i="63"/>
  <c r="I43" i="63"/>
  <c r="G43" i="63"/>
  <c r="E43" i="63"/>
  <c r="C43" i="63"/>
  <c r="A43" i="63"/>
  <c r="AG42" i="63"/>
  <c r="AA42" i="63"/>
  <c r="W42" i="63"/>
  <c r="A42" i="63"/>
  <c r="AG41" i="63"/>
  <c r="AA41" i="63"/>
  <c r="W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AA36" i="63"/>
  <c r="G36" i="63"/>
  <c r="G35" i="63"/>
  <c r="Y34" i="63"/>
  <c r="Y37" i="63" s="1"/>
  <c r="U34" i="63"/>
  <c r="U37" i="63" s="1"/>
  <c r="H12" i="33" s="1"/>
  <c r="H7" i="48" s="1"/>
  <c r="Q34" i="63"/>
  <c r="Q37" i="63" s="1"/>
  <c r="M34" i="63"/>
  <c r="M37" i="63" s="1"/>
  <c r="H8" i="33" s="1"/>
  <c r="H3" i="48" s="1"/>
  <c r="H34" i="63"/>
  <c r="AA33" i="63"/>
  <c r="AA32" i="63"/>
  <c r="AA31" i="63"/>
  <c r="AA30" i="63"/>
  <c r="AA29" i="63"/>
  <c r="AA28" i="63"/>
  <c r="AA27" i="63"/>
  <c r="AA26" i="63"/>
  <c r="AA25" i="63"/>
  <c r="AA24" i="63"/>
  <c r="AA23" i="63"/>
  <c r="AA22" i="63"/>
  <c r="AA21" i="63"/>
  <c r="AA20" i="63"/>
  <c r="AA19" i="63"/>
  <c r="AA18" i="63"/>
  <c r="AA17" i="63"/>
  <c r="AA16" i="63"/>
  <c r="AA15" i="63"/>
  <c r="AA14" i="63"/>
  <c r="AA13" i="63"/>
  <c r="AA12" i="63"/>
  <c r="AA11" i="63"/>
  <c r="AA10" i="63"/>
  <c r="AA9" i="63"/>
  <c r="AA8" i="63"/>
  <c r="AA7" i="63"/>
  <c r="AA6" i="63"/>
  <c r="AA5" i="63"/>
  <c r="AA4" i="63"/>
  <c r="AA3" i="63"/>
  <c r="Y2" i="63"/>
  <c r="Y46" i="63" s="1"/>
  <c r="W2" i="63"/>
  <c r="W46" i="63" s="1"/>
  <c r="U2" i="63"/>
  <c r="U46" i="63" s="1"/>
  <c r="S2" i="63"/>
  <c r="S46" i="63" s="1"/>
  <c r="Q2" i="63"/>
  <c r="Q46" i="63" s="1"/>
  <c r="O2" i="63"/>
  <c r="O46" i="63" s="1"/>
  <c r="M2" i="63"/>
  <c r="M46" i="63" s="1"/>
  <c r="K2" i="63"/>
  <c r="K46" i="63" s="1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Y95" i="62"/>
  <c r="Y34" i="62" s="1"/>
  <c r="Y37" i="62" s="1"/>
  <c r="F14" i="33" s="1"/>
  <c r="F9" i="48" s="1"/>
  <c r="W95" i="62"/>
  <c r="U95" i="62"/>
  <c r="U34" i="62" s="1"/>
  <c r="U37" i="62" s="1"/>
  <c r="F12" i="33" s="1"/>
  <c r="F7" i="48" s="1"/>
  <c r="S95" i="62"/>
  <c r="Q95" i="62"/>
  <c r="Q34" i="62" s="1"/>
  <c r="Q37" i="62" s="1"/>
  <c r="F10" i="33" s="1"/>
  <c r="F5" i="48" s="1"/>
  <c r="O95" i="62"/>
  <c r="M95" i="62"/>
  <c r="M34" i="62" s="1"/>
  <c r="M37" i="62" s="1"/>
  <c r="F8" i="33" s="1"/>
  <c r="F3" i="48" s="1"/>
  <c r="K95" i="62"/>
  <c r="G95" i="62"/>
  <c r="H34" i="62" s="1"/>
  <c r="A45" i="62"/>
  <c r="AJ43" i="62"/>
  <c r="AG43" i="62"/>
  <c r="AA43" i="62"/>
  <c r="U43" i="62"/>
  <c r="S43" i="62"/>
  <c r="Q43" i="62"/>
  <c r="O43" i="62"/>
  <c r="M43" i="62"/>
  <c r="K43" i="62"/>
  <c r="I43" i="62"/>
  <c r="G43" i="62"/>
  <c r="E43" i="62"/>
  <c r="C43" i="62"/>
  <c r="A43" i="62"/>
  <c r="AG42" i="62"/>
  <c r="AA42" i="62"/>
  <c r="W42" i="62"/>
  <c r="A42" i="62"/>
  <c r="AG41" i="62"/>
  <c r="AA41" i="62"/>
  <c r="W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AA36" i="62"/>
  <c r="G36" i="62"/>
  <c r="G35" i="62"/>
  <c r="W34" i="62"/>
  <c r="W37" i="62" s="1"/>
  <c r="F13" i="33" s="1"/>
  <c r="F8" i="48" s="1"/>
  <c r="S34" i="62"/>
  <c r="S37" i="62" s="1"/>
  <c r="F11" i="33" s="1"/>
  <c r="F6" i="48" s="1"/>
  <c r="O34" i="62"/>
  <c r="O37" i="62" s="1"/>
  <c r="F9" i="33" s="1"/>
  <c r="F4" i="48" s="1"/>
  <c r="K34" i="62"/>
  <c r="K37" i="62" s="1"/>
  <c r="AA37" i="62" s="1"/>
  <c r="AA33" i="62"/>
  <c r="AA32" i="62"/>
  <c r="AA31" i="62"/>
  <c r="AA30" i="62"/>
  <c r="AA29" i="62"/>
  <c r="AA28" i="62"/>
  <c r="AA27" i="62"/>
  <c r="AA26" i="62"/>
  <c r="AA25" i="62"/>
  <c r="AA24" i="62"/>
  <c r="AA23" i="62"/>
  <c r="AA22" i="62"/>
  <c r="AA21" i="62"/>
  <c r="AA20" i="62"/>
  <c r="AA19" i="62"/>
  <c r="AA18" i="62"/>
  <c r="AA17" i="62"/>
  <c r="AA16" i="62"/>
  <c r="AA15" i="62"/>
  <c r="AA14" i="62"/>
  <c r="AA13" i="62"/>
  <c r="AA12" i="62"/>
  <c r="AA11" i="62"/>
  <c r="AA10" i="62"/>
  <c r="AA9" i="62"/>
  <c r="AA8" i="62"/>
  <c r="AA7" i="62"/>
  <c r="AA6" i="62"/>
  <c r="AA5" i="62"/>
  <c r="AA4" i="62"/>
  <c r="AA3" i="62"/>
  <c r="Y2" i="62"/>
  <c r="Y46" i="62" s="1"/>
  <c r="W2" i="62"/>
  <c r="W46" i="62" s="1"/>
  <c r="U2" i="62"/>
  <c r="U46" i="62" s="1"/>
  <c r="S2" i="62"/>
  <c r="S46" i="62" s="1"/>
  <c r="Q2" i="62"/>
  <c r="Q46" i="62" s="1"/>
  <c r="O2" i="62"/>
  <c r="O46" i="62" s="1"/>
  <c r="M2" i="62"/>
  <c r="M46" i="62" s="1"/>
  <c r="K2" i="62"/>
  <c r="K46" i="62" s="1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Y95" i="61"/>
  <c r="Y34" i="61" s="1"/>
  <c r="Y37" i="61" s="1"/>
  <c r="G14" i="33" s="1"/>
  <c r="G9" i="48" s="1"/>
  <c r="W95" i="61"/>
  <c r="U95" i="61"/>
  <c r="U34" i="61" s="1"/>
  <c r="U37" i="61" s="1"/>
  <c r="G12" i="33" s="1"/>
  <c r="G7" i="48" s="1"/>
  <c r="S95" i="61"/>
  <c r="Q95" i="61"/>
  <c r="Q34" i="61" s="1"/>
  <c r="Q37" i="61" s="1"/>
  <c r="G10" i="33" s="1"/>
  <c r="G5" i="48" s="1"/>
  <c r="O95" i="61"/>
  <c r="M95" i="61"/>
  <c r="M34" i="61" s="1"/>
  <c r="M37" i="61" s="1"/>
  <c r="G8" i="33" s="1"/>
  <c r="G3" i="48" s="1"/>
  <c r="K95" i="61"/>
  <c r="AA95" i="61" s="1"/>
  <c r="G95" i="61"/>
  <c r="H34" i="61" s="1"/>
  <c r="A45" i="61"/>
  <c r="AJ43" i="61"/>
  <c r="AG43" i="61"/>
  <c r="AA43" i="61"/>
  <c r="U43" i="61"/>
  <c r="S43" i="61"/>
  <c r="Q43" i="61"/>
  <c r="O43" i="61"/>
  <c r="M43" i="61"/>
  <c r="K43" i="61"/>
  <c r="I43" i="61"/>
  <c r="G43" i="61"/>
  <c r="E43" i="61"/>
  <c r="C43" i="61"/>
  <c r="W43" i="61" s="1"/>
  <c r="A43" i="61"/>
  <c r="AG42" i="61"/>
  <c r="AA42" i="61"/>
  <c r="W42" i="61"/>
  <c r="A42" i="61"/>
  <c r="AG41" i="61"/>
  <c r="AA41" i="61"/>
  <c r="W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AA36" i="61"/>
  <c r="G36" i="61"/>
  <c r="G35" i="61"/>
  <c r="W34" i="61"/>
  <c r="W37" i="61" s="1"/>
  <c r="G13" i="33" s="1"/>
  <c r="G8" i="48" s="1"/>
  <c r="S34" i="61"/>
  <c r="S37" i="61" s="1"/>
  <c r="G11" i="33" s="1"/>
  <c r="G6" i="48" s="1"/>
  <c r="O34" i="61"/>
  <c r="O37" i="61" s="1"/>
  <c r="G9" i="33" s="1"/>
  <c r="G4" i="48" s="1"/>
  <c r="K34" i="61"/>
  <c r="K37" i="61" s="1"/>
  <c r="G7" i="33" s="1"/>
  <c r="AA33" i="61"/>
  <c r="AA32" i="61"/>
  <c r="AA31" i="61"/>
  <c r="AA30" i="61"/>
  <c r="AA29" i="61"/>
  <c r="AA28" i="61"/>
  <c r="AA27" i="61"/>
  <c r="AA26" i="61"/>
  <c r="AA25" i="61"/>
  <c r="AA24" i="61"/>
  <c r="AA23" i="61"/>
  <c r="AA22" i="61"/>
  <c r="AA21" i="61"/>
  <c r="AA20" i="61"/>
  <c r="AA19" i="61"/>
  <c r="AA18" i="61"/>
  <c r="AA17" i="61"/>
  <c r="AA16" i="61"/>
  <c r="AA15" i="61"/>
  <c r="AA14" i="61"/>
  <c r="AA13" i="61"/>
  <c r="AA12" i="61"/>
  <c r="AA11" i="61"/>
  <c r="AA10" i="61"/>
  <c r="AA9" i="61"/>
  <c r="AA8" i="61"/>
  <c r="AA7" i="61"/>
  <c r="AA6" i="61"/>
  <c r="AA5" i="61"/>
  <c r="AA4" i="61"/>
  <c r="AA3" i="61"/>
  <c r="Y2" i="61"/>
  <c r="Y46" i="61" s="1"/>
  <c r="W2" i="61"/>
  <c r="W46" i="61" s="1"/>
  <c r="U2" i="61"/>
  <c r="U46" i="61" s="1"/>
  <c r="S2" i="61"/>
  <c r="S46" i="61" s="1"/>
  <c r="Q2" i="61"/>
  <c r="Q46" i="61" s="1"/>
  <c r="O2" i="61"/>
  <c r="O46" i="61" s="1"/>
  <c r="M2" i="61"/>
  <c r="M46" i="61" s="1"/>
  <c r="K2" i="61"/>
  <c r="K46" i="61" s="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Y95" i="60"/>
  <c r="W95" i="60"/>
  <c r="W34" i="60" s="1"/>
  <c r="W37" i="60" s="1"/>
  <c r="E13" i="33" s="1"/>
  <c r="E8" i="48" s="1"/>
  <c r="U95" i="60"/>
  <c r="S95" i="60"/>
  <c r="S34" i="60" s="1"/>
  <c r="S37" i="60" s="1"/>
  <c r="E11" i="33" s="1"/>
  <c r="E6" i="48" s="1"/>
  <c r="Q95" i="60"/>
  <c r="O95" i="60"/>
  <c r="O34" i="60" s="1"/>
  <c r="O37" i="60" s="1"/>
  <c r="E9" i="33" s="1"/>
  <c r="E4" i="48" s="1"/>
  <c r="M95" i="60"/>
  <c r="K95" i="60"/>
  <c r="K34" i="60" s="1"/>
  <c r="G95" i="60"/>
  <c r="A45" i="60"/>
  <c r="AJ43" i="60"/>
  <c r="AG43" i="60"/>
  <c r="AA43" i="60"/>
  <c r="U43" i="60"/>
  <c r="S43" i="60"/>
  <c r="Q43" i="60"/>
  <c r="O43" i="60"/>
  <c r="M43" i="60"/>
  <c r="K43" i="60"/>
  <c r="I43" i="60"/>
  <c r="G43" i="60"/>
  <c r="E43" i="60"/>
  <c r="C43" i="60"/>
  <c r="W43" i="60" s="1"/>
  <c r="A43" i="60"/>
  <c r="AG42" i="60"/>
  <c r="AA42" i="60"/>
  <c r="W42" i="60"/>
  <c r="A42" i="60"/>
  <c r="AG41" i="60"/>
  <c r="AA41" i="60"/>
  <c r="W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AA36" i="60"/>
  <c r="G36" i="60"/>
  <c r="G35" i="60"/>
  <c r="Y34" i="60"/>
  <c r="Y37" i="60" s="1"/>
  <c r="E14" i="33" s="1"/>
  <c r="E9" i="48" s="1"/>
  <c r="U34" i="60"/>
  <c r="U37" i="60" s="1"/>
  <c r="E12" i="33" s="1"/>
  <c r="E7" i="48" s="1"/>
  <c r="Q34" i="60"/>
  <c r="Q37" i="60" s="1"/>
  <c r="E10" i="33" s="1"/>
  <c r="E5" i="48" s="1"/>
  <c r="M34" i="60"/>
  <c r="M37" i="60" s="1"/>
  <c r="E8" i="33" s="1"/>
  <c r="E3" i="48" s="1"/>
  <c r="H34" i="60"/>
  <c r="AA33" i="60"/>
  <c r="AA32" i="60"/>
  <c r="AA31" i="60"/>
  <c r="AA30" i="60"/>
  <c r="AA29" i="60"/>
  <c r="AA28" i="60"/>
  <c r="AA27" i="60"/>
  <c r="AA26" i="60"/>
  <c r="AA25" i="60"/>
  <c r="AA24" i="60"/>
  <c r="AA23" i="60"/>
  <c r="AA22" i="60"/>
  <c r="AA21" i="60"/>
  <c r="AA20" i="60"/>
  <c r="AA19" i="60"/>
  <c r="AA18" i="60"/>
  <c r="AA17" i="60"/>
  <c r="AA16" i="60"/>
  <c r="AA15" i="60"/>
  <c r="AA14" i="60"/>
  <c r="AA13" i="60"/>
  <c r="AA12" i="60"/>
  <c r="AA11" i="60"/>
  <c r="AA10" i="60"/>
  <c r="AA9" i="60"/>
  <c r="AA8" i="60"/>
  <c r="AA7" i="60"/>
  <c r="AA6" i="60"/>
  <c r="AA5" i="60"/>
  <c r="AA4" i="60"/>
  <c r="AA3" i="60"/>
  <c r="Y2" i="60"/>
  <c r="Y46" i="60" s="1"/>
  <c r="W2" i="60"/>
  <c r="W46" i="60" s="1"/>
  <c r="U2" i="60"/>
  <c r="U46" i="60" s="1"/>
  <c r="S2" i="60"/>
  <c r="S46" i="60" s="1"/>
  <c r="Q2" i="60"/>
  <c r="Q46" i="60" s="1"/>
  <c r="O2" i="60"/>
  <c r="O46" i="60" s="1"/>
  <c r="M2" i="60"/>
  <c r="M46" i="60" s="1"/>
  <c r="K2" i="60"/>
  <c r="K46" i="60" s="1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Y95" i="59"/>
  <c r="W95" i="59"/>
  <c r="W34" i="59" s="1"/>
  <c r="W37" i="59" s="1"/>
  <c r="D13" i="33" s="1"/>
  <c r="D8" i="48" s="1"/>
  <c r="U95" i="59"/>
  <c r="S95" i="59"/>
  <c r="S34" i="59" s="1"/>
  <c r="S37" i="59" s="1"/>
  <c r="D11" i="33" s="1"/>
  <c r="D6" i="48" s="1"/>
  <c r="Q95" i="59"/>
  <c r="O95" i="59"/>
  <c r="O34" i="59" s="1"/>
  <c r="O37" i="59" s="1"/>
  <c r="D9" i="33" s="1"/>
  <c r="D4" i="48" s="1"/>
  <c r="M95" i="59"/>
  <c r="K95" i="59"/>
  <c r="K34" i="59" s="1"/>
  <c r="G95" i="59"/>
  <c r="A45" i="59"/>
  <c r="AJ43" i="59"/>
  <c r="AG43" i="59"/>
  <c r="AA43" i="59"/>
  <c r="U43" i="59"/>
  <c r="S43" i="59"/>
  <c r="Q43" i="59"/>
  <c r="O43" i="59"/>
  <c r="M43" i="59"/>
  <c r="K43" i="59"/>
  <c r="I43" i="59"/>
  <c r="G43" i="59"/>
  <c r="E43" i="59"/>
  <c r="C43" i="59"/>
  <c r="W43" i="59" s="1"/>
  <c r="A43" i="59"/>
  <c r="AG42" i="59"/>
  <c r="AA42" i="59"/>
  <c r="W42" i="59"/>
  <c r="A42" i="59"/>
  <c r="AG41" i="59"/>
  <c r="AA41" i="59"/>
  <c r="W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AA36" i="59"/>
  <c r="G36" i="59"/>
  <c r="G35" i="59"/>
  <c r="Y34" i="59"/>
  <c r="Y37" i="59" s="1"/>
  <c r="D14" i="33" s="1"/>
  <c r="D9" i="48" s="1"/>
  <c r="U34" i="59"/>
  <c r="U37" i="59" s="1"/>
  <c r="D12" i="33" s="1"/>
  <c r="D7" i="48" s="1"/>
  <c r="Q34" i="59"/>
  <c r="Q37" i="59" s="1"/>
  <c r="D10" i="33" s="1"/>
  <c r="D5" i="48" s="1"/>
  <c r="M34" i="59"/>
  <c r="M37" i="59" s="1"/>
  <c r="D8" i="33" s="1"/>
  <c r="D3" i="48" s="1"/>
  <c r="H34" i="59"/>
  <c r="AA33" i="59"/>
  <c r="AA32" i="59"/>
  <c r="AA31" i="59"/>
  <c r="AA30" i="59"/>
  <c r="AA29" i="59"/>
  <c r="AA28" i="59"/>
  <c r="AA27" i="59"/>
  <c r="AA26" i="59"/>
  <c r="AA25" i="59"/>
  <c r="AA24" i="59"/>
  <c r="AA23" i="59"/>
  <c r="AA22" i="59"/>
  <c r="AA21" i="59"/>
  <c r="AA20" i="59"/>
  <c r="AA19" i="59"/>
  <c r="AA18" i="59"/>
  <c r="AA17" i="59"/>
  <c r="AA16" i="59"/>
  <c r="AA15" i="59"/>
  <c r="AA14" i="59"/>
  <c r="AA13" i="59"/>
  <c r="AA12" i="59"/>
  <c r="AA11" i="59"/>
  <c r="AA10" i="59"/>
  <c r="AA9" i="59"/>
  <c r="AA8" i="59"/>
  <c r="AA7" i="59"/>
  <c r="AA6" i="59"/>
  <c r="AA5" i="59"/>
  <c r="AA4" i="59"/>
  <c r="AA3" i="59"/>
  <c r="Y2" i="59"/>
  <c r="Y46" i="59" s="1"/>
  <c r="W2" i="59"/>
  <c r="W46" i="59" s="1"/>
  <c r="U2" i="59"/>
  <c r="U46" i="59" s="1"/>
  <c r="S2" i="59"/>
  <c r="S46" i="59" s="1"/>
  <c r="Q2" i="59"/>
  <c r="Q46" i="59" s="1"/>
  <c r="O2" i="59"/>
  <c r="O46" i="59" s="1"/>
  <c r="M2" i="59"/>
  <c r="M46" i="59" s="1"/>
  <c r="K2" i="59"/>
  <c r="K46" i="59" s="1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Y95" i="53"/>
  <c r="W95" i="53"/>
  <c r="W34" i="53" s="1"/>
  <c r="W37" i="53" s="1"/>
  <c r="C13" i="33" s="1"/>
  <c r="C8" i="48" s="1"/>
  <c r="U95" i="53"/>
  <c r="S95" i="53"/>
  <c r="S34" i="53" s="1"/>
  <c r="S37" i="53" s="1"/>
  <c r="C11" i="33" s="1"/>
  <c r="C6" i="48" s="1"/>
  <c r="Q95" i="53"/>
  <c r="O95" i="53"/>
  <c r="O34" i="53" s="1"/>
  <c r="O37" i="53" s="1"/>
  <c r="C9" i="33" s="1"/>
  <c r="C4" i="48" s="1"/>
  <c r="M95" i="53"/>
  <c r="K95" i="53"/>
  <c r="K34" i="53" s="1"/>
  <c r="G95" i="53"/>
  <c r="A45" i="53"/>
  <c r="AJ43" i="53"/>
  <c r="AG43" i="53"/>
  <c r="AA43" i="53"/>
  <c r="U43" i="53"/>
  <c r="S43" i="53"/>
  <c r="Q43" i="53"/>
  <c r="O43" i="53"/>
  <c r="M43" i="53"/>
  <c r="K43" i="53"/>
  <c r="I43" i="53"/>
  <c r="G43" i="53"/>
  <c r="E43" i="53"/>
  <c r="C43" i="53"/>
  <c r="A43" i="53"/>
  <c r="AG42" i="53"/>
  <c r="AA42" i="53"/>
  <c r="W42" i="53"/>
  <c r="A42" i="53"/>
  <c r="AG41" i="53"/>
  <c r="AA41" i="53"/>
  <c r="W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AA36" i="53"/>
  <c r="G36" i="53"/>
  <c r="G35" i="53"/>
  <c r="Y34" i="53"/>
  <c r="Y37" i="53" s="1"/>
  <c r="C14" i="33" s="1"/>
  <c r="C9" i="48" s="1"/>
  <c r="U34" i="53"/>
  <c r="U37" i="53" s="1"/>
  <c r="C12" i="33" s="1"/>
  <c r="C7" i="48" s="1"/>
  <c r="Q34" i="53"/>
  <c r="Q37" i="53" s="1"/>
  <c r="C10" i="33" s="1"/>
  <c r="C5" i="48" s="1"/>
  <c r="M34" i="53"/>
  <c r="M37" i="53" s="1"/>
  <c r="C8" i="33" s="1"/>
  <c r="C3" i="48" s="1"/>
  <c r="H34" i="53"/>
  <c r="AA33" i="53"/>
  <c r="AA32" i="53"/>
  <c r="AA31" i="53"/>
  <c r="AA30" i="53"/>
  <c r="AA29" i="53"/>
  <c r="AA28" i="53"/>
  <c r="AA27" i="53"/>
  <c r="AA26" i="53"/>
  <c r="AA25" i="53"/>
  <c r="AA24" i="53"/>
  <c r="AA23" i="53"/>
  <c r="AA22" i="53"/>
  <c r="AA21" i="53"/>
  <c r="AA20" i="53"/>
  <c r="AA19" i="53"/>
  <c r="AA18" i="53"/>
  <c r="AA17" i="53"/>
  <c r="AA16" i="53"/>
  <c r="AA15" i="53"/>
  <c r="AA14" i="53"/>
  <c r="AA13" i="53"/>
  <c r="AA12" i="53"/>
  <c r="AA11" i="53"/>
  <c r="AA10" i="53"/>
  <c r="AA9" i="53"/>
  <c r="AA8" i="53"/>
  <c r="AA7" i="53"/>
  <c r="AA6" i="53"/>
  <c r="AA5" i="53"/>
  <c r="AA4" i="53"/>
  <c r="AA3" i="53"/>
  <c r="Y2" i="53"/>
  <c r="Y46" i="53" s="1"/>
  <c r="W2" i="53"/>
  <c r="W46" i="53" s="1"/>
  <c r="U2" i="53"/>
  <c r="U46" i="53" s="1"/>
  <c r="S2" i="53"/>
  <c r="S46" i="53" s="1"/>
  <c r="Q2" i="53"/>
  <c r="Q46" i="53" s="1"/>
  <c r="O2" i="53"/>
  <c r="O46" i="53" s="1"/>
  <c r="M2" i="53"/>
  <c r="M46" i="53" s="1"/>
  <c r="K2" i="53"/>
  <c r="K46" i="53" s="1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G2" i="48" l="1"/>
  <c r="I2" i="48"/>
  <c r="W43" i="62"/>
  <c r="AA95" i="62"/>
  <c r="W43" i="63"/>
  <c r="W43" i="68"/>
  <c r="H10" i="33"/>
  <c r="H5" i="48" s="1"/>
  <c r="H14" i="33"/>
  <c r="H9" i="48" s="1"/>
  <c r="K7" i="33"/>
  <c r="W43" i="64"/>
  <c r="AA95" i="64"/>
  <c r="AA37" i="65"/>
  <c r="J7" i="33"/>
  <c r="W43" i="66"/>
  <c r="AA95" i="66"/>
  <c r="AA37" i="67"/>
  <c r="L7" i="33"/>
  <c r="AA37" i="68"/>
  <c r="M7" i="33"/>
  <c r="AA95" i="68"/>
  <c r="F7" i="33"/>
  <c r="W43" i="53"/>
  <c r="A32" i="68"/>
  <c r="A33" i="68"/>
  <c r="A31" i="68"/>
  <c r="AA34" i="68"/>
  <c r="A32" i="67"/>
  <c r="A33" i="67"/>
  <c r="A31" i="67"/>
  <c r="AA34" i="67"/>
  <c r="A32" i="66"/>
  <c r="A33" i="66"/>
  <c r="A31" i="66"/>
  <c r="AA34" i="66"/>
  <c r="A32" i="65"/>
  <c r="A33" i="65"/>
  <c r="A31" i="65"/>
  <c r="AA34" i="65"/>
  <c r="A32" i="64"/>
  <c r="A33" i="64"/>
  <c r="A31" i="64"/>
  <c r="AA37" i="64"/>
  <c r="AA34" i="64"/>
  <c r="A33" i="63"/>
  <c r="A31" i="63"/>
  <c r="A32" i="63"/>
  <c r="K37" i="63"/>
  <c r="H7" i="33" s="1"/>
  <c r="AA34" i="63"/>
  <c r="AA95" i="63"/>
  <c r="A32" i="62"/>
  <c r="A33" i="62"/>
  <c r="A31" i="62"/>
  <c r="AA34" i="62"/>
  <c r="A32" i="61"/>
  <c r="A33" i="61"/>
  <c r="A31" i="61"/>
  <c r="AA37" i="61"/>
  <c r="AA34" i="61"/>
  <c r="A33" i="60"/>
  <c r="A31" i="60"/>
  <c r="A32" i="60"/>
  <c r="K37" i="60"/>
  <c r="AA34" i="60"/>
  <c r="AA95" i="60"/>
  <c r="A33" i="59"/>
  <c r="A31" i="59"/>
  <c r="A32" i="59"/>
  <c r="K37" i="59"/>
  <c r="AA34" i="59"/>
  <c r="AA95" i="59"/>
  <c r="A33" i="53"/>
  <c r="A31" i="53"/>
  <c r="K37" i="53"/>
  <c r="C7" i="33" s="1"/>
  <c r="AA34" i="53"/>
  <c r="AA95" i="53"/>
  <c r="AA35" i="18"/>
  <c r="B4" i="33"/>
  <c r="B3" i="33"/>
  <c r="B2" i="33"/>
  <c r="M25" i="33"/>
  <c r="M10" i="48" s="1"/>
  <c r="K25" i="33"/>
  <c r="K10" i="48" s="1"/>
  <c r="J25" i="33"/>
  <c r="J10" i="48" s="1"/>
  <c r="I25" i="33"/>
  <c r="I10" i="48" s="1"/>
  <c r="G25" i="33"/>
  <c r="G10" i="48" s="1"/>
  <c r="F25" i="33"/>
  <c r="F10" i="48" s="1"/>
  <c r="E25" i="33"/>
  <c r="E10" i="48" s="1"/>
  <c r="B29" i="33"/>
  <c r="B28" i="33"/>
  <c r="B27" i="33"/>
  <c r="B12" i="48" s="1"/>
  <c r="B26" i="33"/>
  <c r="B24" i="33"/>
  <c r="B30" i="48" s="1"/>
  <c r="B23" i="33"/>
  <c r="B22" i="33"/>
  <c r="B28" i="48" s="1"/>
  <c r="B21" i="33"/>
  <c r="B20" i="33"/>
  <c r="B26" i="48" s="1"/>
  <c r="B19" i="33"/>
  <c r="B25" i="48" s="1"/>
  <c r="B18" i="33"/>
  <c r="B24" i="48" s="1"/>
  <c r="B17" i="33"/>
  <c r="B23" i="48" s="1"/>
  <c r="B16" i="33"/>
  <c r="B22" i="48" s="1"/>
  <c r="B15" i="33"/>
  <c r="B21" i="48" s="1"/>
  <c r="R25" i="33"/>
  <c r="R31" i="33" s="1"/>
  <c r="Q25" i="33"/>
  <c r="Q31" i="33" s="1"/>
  <c r="N25" i="33"/>
  <c r="N31" i="33" s="1"/>
  <c r="L25" i="33"/>
  <c r="L10" i="48" s="1"/>
  <c r="H25" i="33"/>
  <c r="H10" i="48" s="1"/>
  <c r="D25" i="33"/>
  <c r="D10" i="48" s="1"/>
  <c r="A29" i="33"/>
  <c r="A14" i="48" s="1"/>
  <c r="A28" i="33"/>
  <c r="A13" i="48" s="1"/>
  <c r="A27" i="33"/>
  <c r="A12" i="48" s="1"/>
  <c r="A26" i="33"/>
  <c r="A11" i="48" s="1"/>
  <c r="A24" i="33"/>
  <c r="A30" i="48" s="1"/>
  <c r="A23" i="33"/>
  <c r="A29" i="48" s="1"/>
  <c r="A22" i="33"/>
  <c r="A28" i="48" s="1"/>
  <c r="A21" i="33"/>
  <c r="A27" i="48" s="1"/>
  <c r="A20" i="33"/>
  <c r="A26" i="48" s="1"/>
  <c r="A19" i="33"/>
  <c r="A25" i="48" s="1"/>
  <c r="A18" i="33"/>
  <c r="A24" i="48" s="1"/>
  <c r="A17" i="33"/>
  <c r="A16" i="33"/>
  <c r="A15" i="33"/>
  <c r="A5" i="33"/>
  <c r="A4" i="33"/>
  <c r="A3" i="33"/>
  <c r="A2" i="33"/>
  <c r="AA91" i="18"/>
  <c r="AA90" i="18"/>
  <c r="W2" i="18"/>
  <c r="AG43" i="18"/>
  <c r="AG42" i="18"/>
  <c r="AG41" i="18"/>
  <c r="AG40" i="18"/>
  <c r="G36" i="18"/>
  <c r="G37" i="18"/>
  <c r="G38" i="18"/>
  <c r="G35" i="18"/>
  <c r="W37" i="49"/>
  <c r="W38" i="49" s="1"/>
  <c r="O37" i="49"/>
  <c r="O38" i="49" s="1"/>
  <c r="AA36" i="49"/>
  <c r="AA35" i="49"/>
  <c r="Y34" i="49"/>
  <c r="Y37" i="49" s="1"/>
  <c r="Y38" i="49" s="1"/>
  <c r="W34" i="49"/>
  <c r="U34" i="49"/>
  <c r="U37" i="49" s="1"/>
  <c r="U38" i="49" s="1"/>
  <c r="S34" i="49"/>
  <c r="S37" i="49" s="1"/>
  <c r="S38" i="49" s="1"/>
  <c r="Q34" i="49"/>
  <c r="Q37" i="49" s="1"/>
  <c r="Q38" i="49" s="1"/>
  <c r="O34" i="49"/>
  <c r="M34" i="49"/>
  <c r="M37" i="49" s="1"/>
  <c r="M38" i="49" s="1"/>
  <c r="K34" i="49"/>
  <c r="H34" i="49"/>
  <c r="AA43" i="18"/>
  <c r="AA42" i="18"/>
  <c r="AA41" i="18"/>
  <c r="AA40" i="18"/>
  <c r="W40" i="18"/>
  <c r="O40" i="18"/>
  <c r="K40" i="18"/>
  <c r="E40" i="18"/>
  <c r="C40" i="18"/>
  <c r="G40" i="18"/>
  <c r="I40" i="18"/>
  <c r="A47" i="49"/>
  <c r="Y95" i="49"/>
  <c r="W95" i="49"/>
  <c r="U95" i="49"/>
  <c r="S95" i="49"/>
  <c r="Q95" i="49"/>
  <c r="O95" i="49"/>
  <c r="M95" i="49"/>
  <c r="K95" i="49"/>
  <c r="AA95" i="49" s="1"/>
  <c r="G95" i="49"/>
  <c r="AA94" i="49"/>
  <c r="AA93" i="49"/>
  <c r="AA92" i="49"/>
  <c r="AA91" i="49"/>
  <c r="AA90" i="49"/>
  <c r="AA89" i="49"/>
  <c r="AA88" i="49"/>
  <c r="AA87" i="49"/>
  <c r="AA86" i="49"/>
  <c r="AA85" i="49"/>
  <c r="AA84" i="49"/>
  <c r="AA83" i="49"/>
  <c r="AA82" i="49"/>
  <c r="AA81" i="49"/>
  <c r="AA80" i="49"/>
  <c r="AA79" i="49"/>
  <c r="AA78" i="49"/>
  <c r="AA77" i="49"/>
  <c r="AA76" i="49"/>
  <c r="AA75" i="49"/>
  <c r="AA74" i="49"/>
  <c r="AA73" i="49"/>
  <c r="AA72" i="49"/>
  <c r="AA71" i="49"/>
  <c r="AA70" i="49"/>
  <c r="AA69" i="49"/>
  <c r="AA68" i="49"/>
  <c r="AA67" i="49"/>
  <c r="AA66" i="49"/>
  <c r="AA65" i="49"/>
  <c r="AA64" i="49"/>
  <c r="AA63" i="49"/>
  <c r="AA62" i="49"/>
  <c r="AA61" i="49"/>
  <c r="AA60" i="49"/>
  <c r="AA59" i="49"/>
  <c r="AA58" i="49"/>
  <c r="AA57" i="49"/>
  <c r="AA56" i="49"/>
  <c r="AA55" i="49"/>
  <c r="AA54" i="49"/>
  <c r="AA53" i="49"/>
  <c r="AA52" i="49"/>
  <c r="AA51" i="49"/>
  <c r="AA50" i="49"/>
  <c r="AA49" i="49"/>
  <c r="Y48" i="49"/>
  <c r="W48" i="49"/>
  <c r="U48" i="49"/>
  <c r="S48" i="49"/>
  <c r="Q48" i="49"/>
  <c r="O48" i="49"/>
  <c r="M48" i="49"/>
  <c r="K48" i="49"/>
  <c r="A45" i="18"/>
  <c r="AJ43" i="18"/>
  <c r="U43" i="18"/>
  <c r="S43" i="18"/>
  <c r="Q43" i="18"/>
  <c r="O43" i="18"/>
  <c r="M43" i="18"/>
  <c r="K43" i="18"/>
  <c r="I43" i="18"/>
  <c r="G43" i="18"/>
  <c r="E43" i="18"/>
  <c r="C43" i="18"/>
  <c r="W42" i="18"/>
  <c r="W41" i="18"/>
  <c r="AA36" i="18"/>
  <c r="O29" i="33" l="1"/>
  <c r="B14" i="48"/>
  <c r="O20" i="33"/>
  <c r="S20" i="33" s="1"/>
  <c r="O24" i="33"/>
  <c r="AA37" i="60"/>
  <c r="E7" i="33"/>
  <c r="AA34" i="49"/>
  <c r="K37" i="49"/>
  <c r="K38" i="49" s="1"/>
  <c r="AA38" i="49" s="1"/>
  <c r="O21" i="33"/>
  <c r="P21" i="33" s="1"/>
  <c r="B27" i="48"/>
  <c r="B11" i="48"/>
  <c r="O26" i="33"/>
  <c r="O28" i="33"/>
  <c r="B13" i="48"/>
  <c r="O22" i="33"/>
  <c r="S22" i="33" s="1"/>
  <c r="C2" i="48"/>
  <c r="AA37" i="59"/>
  <c r="D7" i="33"/>
  <c r="H31" i="33"/>
  <c r="H2" i="48"/>
  <c r="F31" i="33"/>
  <c r="F2" i="48"/>
  <c r="M31" i="33"/>
  <c r="M2" i="48"/>
  <c r="L31" i="33"/>
  <c r="L2" i="48"/>
  <c r="J31" i="33"/>
  <c r="J2" i="48"/>
  <c r="K31" i="33"/>
  <c r="K2" i="48"/>
  <c r="I31" i="33"/>
  <c r="G31" i="33"/>
  <c r="O23" i="33"/>
  <c r="P23" i="33" s="1"/>
  <c r="B29" i="48"/>
  <c r="W43" i="18"/>
  <c r="AA37" i="63"/>
  <c r="AA37" i="53"/>
  <c r="C25" i="33"/>
  <c r="C10" i="48" s="1"/>
  <c r="S24" i="33"/>
  <c r="P24" i="33"/>
  <c r="B25" i="33"/>
  <c r="P20" i="33"/>
  <c r="P22" i="33"/>
  <c r="S21" i="33"/>
  <c r="S23" i="33"/>
  <c r="AA37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J43" i="49"/>
  <c r="U43" i="49"/>
  <c r="S43" i="49"/>
  <c r="Q43" i="49"/>
  <c r="O43" i="49"/>
  <c r="M43" i="49"/>
  <c r="K43" i="49"/>
  <c r="I43" i="49"/>
  <c r="G43" i="49"/>
  <c r="E43" i="49"/>
  <c r="C43" i="49"/>
  <c r="W42" i="49"/>
  <c r="W41" i="49"/>
  <c r="C31" i="33" l="1"/>
  <c r="E31" i="33"/>
  <c r="E2" i="48"/>
  <c r="W43" i="49"/>
  <c r="D31" i="33"/>
  <c r="D2" i="48"/>
  <c r="P28" i="33"/>
  <c r="S28" i="33"/>
  <c r="P29" i="33"/>
  <c r="S29" i="33"/>
  <c r="O25" i="33"/>
  <c r="B10" i="48"/>
  <c r="AD4" i="49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A1" i="33"/>
  <c r="A14" i="33"/>
  <c r="A13" i="33"/>
  <c r="A12" i="33"/>
  <c r="A11" i="33"/>
  <c r="A10" i="33"/>
  <c r="A9" i="33"/>
  <c r="A8" i="33"/>
  <c r="A7" i="33"/>
  <c r="A2" i="48" s="1"/>
  <c r="Y2" i="18"/>
  <c r="Y46" i="18" s="1"/>
  <c r="W46" i="18"/>
  <c r="U2" i="18"/>
  <c r="U46" i="18" s="1"/>
  <c r="S2" i="18"/>
  <c r="S46" i="18" s="1"/>
  <c r="Q2" i="18"/>
  <c r="Q46" i="18" s="1"/>
  <c r="O2" i="18"/>
  <c r="O46" i="18" s="1"/>
  <c r="M2" i="18"/>
  <c r="M46" i="18" s="1"/>
  <c r="K2" i="18"/>
  <c r="K46" i="18" s="1"/>
  <c r="Y95" i="18" l="1"/>
  <c r="Y34" i="18" s="1"/>
  <c r="Y37" i="18" s="1"/>
  <c r="W95" i="18"/>
  <c r="W34" i="18" s="1"/>
  <c r="W37" i="18" s="1"/>
  <c r="U95" i="18"/>
  <c r="U34" i="18" s="1"/>
  <c r="U37" i="18" s="1"/>
  <c r="S95" i="18"/>
  <c r="S34" i="18" s="1"/>
  <c r="S37" i="18" s="1"/>
  <c r="Q95" i="18"/>
  <c r="Q34" i="18" s="1"/>
  <c r="Q37" i="18" s="1"/>
  <c r="O95" i="18"/>
  <c r="O34" i="18" s="1"/>
  <c r="O37" i="18" s="1"/>
  <c r="M95" i="18"/>
  <c r="M34" i="18" s="1"/>
  <c r="M37" i="18" s="1"/>
  <c r="K95" i="18"/>
  <c r="K34" i="18" s="1"/>
  <c r="G95" i="18"/>
  <c r="H34" i="18" s="1"/>
  <c r="AA94" i="18"/>
  <c r="AA93" i="18"/>
  <c r="AA92" i="18"/>
  <c r="AA89" i="18"/>
  <c r="AA88" i="18"/>
  <c r="AA87" i="18"/>
  <c r="AA86" i="18"/>
  <c r="AA85" i="18"/>
  <c r="AA84" i="18"/>
  <c r="AA83" i="18"/>
  <c r="AA82" i="18"/>
  <c r="AA81" i="18"/>
  <c r="AA80" i="18"/>
  <c r="AA79" i="18"/>
  <c r="AA78" i="18"/>
  <c r="AA77" i="18"/>
  <c r="AA76" i="18"/>
  <c r="AA75" i="18"/>
  <c r="AA74" i="18"/>
  <c r="AA73" i="18"/>
  <c r="AA72" i="18"/>
  <c r="AA71" i="18"/>
  <c r="AA70" i="18"/>
  <c r="AA69" i="18"/>
  <c r="AA68" i="18"/>
  <c r="AA67" i="18"/>
  <c r="AA66" i="18"/>
  <c r="AA65" i="18"/>
  <c r="AA64" i="18"/>
  <c r="AA63" i="18"/>
  <c r="AA62" i="18"/>
  <c r="AA61" i="18"/>
  <c r="AA60" i="18"/>
  <c r="AA59" i="18"/>
  <c r="AA58" i="18"/>
  <c r="AA57" i="18"/>
  <c r="AA56" i="18"/>
  <c r="AA55" i="18"/>
  <c r="AA54" i="18"/>
  <c r="AA53" i="18"/>
  <c r="AA52" i="18"/>
  <c r="AA51" i="18"/>
  <c r="AA50" i="18"/>
  <c r="AA49" i="18"/>
  <c r="AA48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" i="18"/>
  <c r="A1" i="18"/>
  <c r="W38" i="18" l="1"/>
  <c r="W35" i="53" s="1"/>
  <c r="W38" i="53" s="1"/>
  <c r="W35" i="59" s="1"/>
  <c r="W38" i="59" s="1"/>
  <c r="W35" i="60" s="1"/>
  <c r="W38" i="60" s="1"/>
  <c r="W35" i="62" s="1"/>
  <c r="W38" i="62" s="1"/>
  <c r="W35" i="61" s="1"/>
  <c r="W38" i="61" s="1"/>
  <c r="W35" i="63" s="1"/>
  <c r="W38" i="63" s="1"/>
  <c r="W35" i="64" s="1"/>
  <c r="W38" i="64" s="1"/>
  <c r="W35" i="65" s="1"/>
  <c r="W38" i="65" s="1"/>
  <c r="W35" i="66" s="1"/>
  <c r="W38" i="66" s="1"/>
  <c r="W35" i="67" s="1"/>
  <c r="W38" i="67" s="1"/>
  <c r="W35" i="68" s="1"/>
  <c r="W38" i="68" s="1"/>
  <c r="B13" i="33"/>
  <c r="U38" i="18"/>
  <c r="U35" i="53" s="1"/>
  <c r="U38" i="53" s="1"/>
  <c r="U35" i="59" s="1"/>
  <c r="U38" i="59" s="1"/>
  <c r="U35" i="60" s="1"/>
  <c r="U38" i="60" s="1"/>
  <c r="U35" i="62" s="1"/>
  <c r="U38" i="62" s="1"/>
  <c r="U35" i="61" s="1"/>
  <c r="U38" i="61" s="1"/>
  <c r="U35" i="63" s="1"/>
  <c r="U38" i="63" s="1"/>
  <c r="U35" i="64" s="1"/>
  <c r="U38" i="64" s="1"/>
  <c r="U35" i="65" s="1"/>
  <c r="U38" i="65" s="1"/>
  <c r="U35" i="66" s="1"/>
  <c r="U38" i="66" s="1"/>
  <c r="U35" i="67" s="1"/>
  <c r="U38" i="67" s="1"/>
  <c r="U35" i="68" s="1"/>
  <c r="U38" i="68" s="1"/>
  <c r="B12" i="33"/>
  <c r="Y38" i="18"/>
  <c r="Y35" i="53" s="1"/>
  <c r="Y38" i="53" s="1"/>
  <c r="Y35" i="59" s="1"/>
  <c r="Y38" i="59" s="1"/>
  <c r="Y35" i="60" s="1"/>
  <c r="Y38" i="60" s="1"/>
  <c r="Y35" i="62" s="1"/>
  <c r="Y38" i="62" s="1"/>
  <c r="Y35" i="61" s="1"/>
  <c r="Y38" i="61" s="1"/>
  <c r="Y35" i="63" s="1"/>
  <c r="Y38" i="63" s="1"/>
  <c r="Y35" i="64" s="1"/>
  <c r="Y38" i="64" s="1"/>
  <c r="Y35" i="65" s="1"/>
  <c r="Y38" i="65" s="1"/>
  <c r="Y35" i="66" s="1"/>
  <c r="Y38" i="66" s="1"/>
  <c r="Y35" i="67" s="1"/>
  <c r="Y38" i="67" s="1"/>
  <c r="Y35" i="68" s="1"/>
  <c r="Y38" i="68" s="1"/>
  <c r="B14" i="33"/>
  <c r="S38" i="18"/>
  <c r="S35" i="53" s="1"/>
  <c r="S38" i="53" s="1"/>
  <c r="S35" i="59" s="1"/>
  <c r="S38" i="59" s="1"/>
  <c r="S35" i="60" s="1"/>
  <c r="S38" i="60" s="1"/>
  <c r="S35" i="62" s="1"/>
  <c r="S38" i="62" s="1"/>
  <c r="S35" i="61" s="1"/>
  <c r="S38" i="61" s="1"/>
  <c r="S35" i="63" s="1"/>
  <c r="S38" i="63" s="1"/>
  <c r="S35" i="64" s="1"/>
  <c r="S38" i="64" s="1"/>
  <c r="S35" i="65" s="1"/>
  <c r="S38" i="65" s="1"/>
  <c r="S35" i="66" s="1"/>
  <c r="S38" i="66" s="1"/>
  <c r="S35" i="67" s="1"/>
  <c r="S38" i="67" s="1"/>
  <c r="S35" i="68" s="1"/>
  <c r="S38" i="68" s="1"/>
  <c r="B11" i="33"/>
  <c r="O38" i="18"/>
  <c r="O35" i="53" s="1"/>
  <c r="O38" i="53" s="1"/>
  <c r="O35" i="59" s="1"/>
  <c r="O38" i="59" s="1"/>
  <c r="O35" i="60" s="1"/>
  <c r="O38" i="60" s="1"/>
  <c r="O35" i="62" s="1"/>
  <c r="O38" i="62" s="1"/>
  <c r="O35" i="61" s="1"/>
  <c r="O38" i="61" s="1"/>
  <c r="O35" i="63" s="1"/>
  <c r="O38" i="63" s="1"/>
  <c r="O35" i="64" s="1"/>
  <c r="O38" i="64" s="1"/>
  <c r="B9" i="33"/>
  <c r="M38" i="18"/>
  <c r="M35" i="53" s="1"/>
  <c r="M38" i="53" s="1"/>
  <c r="M35" i="59" s="1"/>
  <c r="M38" i="59" s="1"/>
  <c r="M35" i="60" s="1"/>
  <c r="M38" i="60" s="1"/>
  <c r="M35" i="62" s="1"/>
  <c r="M38" i="62" s="1"/>
  <c r="M35" i="61" s="1"/>
  <c r="M38" i="61" s="1"/>
  <c r="M35" i="63" s="1"/>
  <c r="M38" i="63" s="1"/>
  <c r="M35" i="64" s="1"/>
  <c r="M38" i="64" s="1"/>
  <c r="M35" i="65" s="1"/>
  <c r="M38" i="65" s="1"/>
  <c r="M35" i="66" s="1"/>
  <c r="M38" i="66" s="1"/>
  <c r="M35" i="67" s="1"/>
  <c r="M38" i="67" s="1"/>
  <c r="M35" i="68" s="1"/>
  <c r="M38" i="68" s="1"/>
  <c r="B8" i="33"/>
  <c r="Q38" i="18"/>
  <c r="Q35" i="53" s="1"/>
  <c r="Q38" i="53" s="1"/>
  <c r="Q35" i="59" s="1"/>
  <c r="Q38" i="59" s="1"/>
  <c r="Q35" i="60" s="1"/>
  <c r="Q38" i="60" s="1"/>
  <c r="Q35" i="62" s="1"/>
  <c r="Q38" i="62" s="1"/>
  <c r="Q35" i="61" s="1"/>
  <c r="Q38" i="61" s="1"/>
  <c r="Q35" i="63" s="1"/>
  <c r="Q38" i="63" s="1"/>
  <c r="Q35" i="64" s="1"/>
  <c r="Q38" i="64" s="1"/>
  <c r="Q35" i="65" s="1"/>
  <c r="Q38" i="65" s="1"/>
  <c r="Q35" i="66" s="1"/>
  <c r="Q38" i="66" s="1"/>
  <c r="Q35" i="67" s="1"/>
  <c r="Q38" i="67" s="1"/>
  <c r="Q35" i="68" s="1"/>
  <c r="Q38" i="68" s="1"/>
  <c r="B10" i="33"/>
  <c r="K37" i="18"/>
  <c r="AA34" i="18"/>
  <c r="AA95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O35" i="65" l="1"/>
  <c r="O38" i="65" s="1"/>
  <c r="O35" i="66" s="1"/>
  <c r="O38" i="66" s="1"/>
  <c r="O35" i="67" s="1"/>
  <c r="O38" i="67" s="1"/>
  <c r="O35" i="68" s="1"/>
  <c r="O38" i="68" s="1"/>
  <c r="B7" i="33"/>
  <c r="B31" i="33" s="1"/>
  <c r="O31" i="33" s="1"/>
  <c r="P31" i="33" s="1"/>
  <c r="K38" i="18"/>
  <c r="AA37" i="18"/>
  <c r="A31" i="18"/>
  <c r="A33" i="18"/>
  <c r="AA38" i="18" l="1"/>
  <c r="K35" i="53"/>
  <c r="AA35" i="53" l="1"/>
  <c r="K38" i="53"/>
  <c r="B8" i="48"/>
  <c r="H5" i="33"/>
  <c r="F5" i="33"/>
  <c r="B5" i="33"/>
  <c r="Q32" i="33"/>
  <c r="N32" i="33"/>
  <c r="P30" i="33"/>
  <c r="R32" i="33"/>
  <c r="O6" i="33"/>
  <c r="P6" i="33" s="1"/>
  <c r="R5" i="33"/>
  <c r="Q5" i="33"/>
  <c r="N5" i="33"/>
  <c r="AA38" i="53" l="1"/>
  <c r="K35" i="59"/>
  <c r="L5" i="33"/>
  <c r="J5" i="33"/>
  <c r="B9" i="48"/>
  <c r="B3" i="48"/>
  <c r="B5" i="48"/>
  <c r="B7" i="48"/>
  <c r="D5" i="33"/>
  <c r="B6" i="48"/>
  <c r="B4" i="48"/>
  <c r="B2" i="48"/>
  <c r="O3" i="33"/>
  <c r="S3" i="33" s="1"/>
  <c r="O16" i="33"/>
  <c r="P16" i="33" s="1"/>
  <c r="O18" i="33"/>
  <c r="P18" i="33" s="1"/>
  <c r="O27" i="33"/>
  <c r="P27" i="33" s="1"/>
  <c r="C5" i="33"/>
  <c r="E5" i="33"/>
  <c r="G5" i="33"/>
  <c r="I5" i="33"/>
  <c r="K5" i="33"/>
  <c r="M5" i="33"/>
  <c r="O4" i="33"/>
  <c r="S6" i="33"/>
  <c r="O17" i="33"/>
  <c r="O2" i="33"/>
  <c r="O15" i="33"/>
  <c r="AA35" i="59" l="1"/>
  <c r="K38" i="59"/>
  <c r="M32" i="33"/>
  <c r="O19" i="33"/>
  <c r="S19" i="33" s="1"/>
  <c r="P3" i="33"/>
  <c r="O13" i="33"/>
  <c r="P13" i="33" s="1"/>
  <c r="L32" i="33"/>
  <c r="K32" i="33"/>
  <c r="S16" i="33"/>
  <c r="S18" i="33"/>
  <c r="S27" i="33"/>
  <c r="J32" i="33"/>
  <c r="I32" i="33"/>
  <c r="H32" i="33"/>
  <c r="G32" i="33"/>
  <c r="F32" i="33"/>
  <c r="E32" i="33"/>
  <c r="D32" i="33"/>
  <c r="C32" i="33"/>
  <c r="O9" i="33"/>
  <c r="S9" i="33" s="1"/>
  <c r="O11" i="33"/>
  <c r="O7" i="33"/>
  <c r="P7" i="33" s="1"/>
  <c r="O10" i="33"/>
  <c r="P10" i="33" s="1"/>
  <c r="O14" i="33"/>
  <c r="O12" i="33"/>
  <c r="P12" i="33" s="1"/>
  <c r="O8" i="33"/>
  <c r="O5" i="33"/>
  <c r="S5" i="33" s="1"/>
  <c r="S2" i="33"/>
  <c r="P2" i="33"/>
  <c r="S26" i="33"/>
  <c r="P26" i="33"/>
  <c r="S15" i="33"/>
  <c r="P15" i="33"/>
  <c r="S17" i="33"/>
  <c r="P17" i="33"/>
  <c r="S4" i="33"/>
  <c r="P4" i="33"/>
  <c r="AA38" i="59" l="1"/>
  <c r="K35" i="60"/>
  <c r="P19" i="33"/>
  <c r="S13" i="33"/>
  <c r="P5" i="33"/>
  <c r="P9" i="33"/>
  <c r="S7" i="33"/>
  <c r="S10" i="33"/>
  <c r="S11" i="33"/>
  <c r="P11" i="33"/>
  <c r="S12" i="33"/>
  <c r="P8" i="33"/>
  <c r="S8" i="33"/>
  <c r="P14" i="33"/>
  <c r="S14" i="33"/>
  <c r="AA3" i="37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K37" i="37"/>
  <c r="M37" i="37"/>
  <c r="M38" i="37" s="1"/>
  <c r="O37" i="37"/>
  <c r="O38" i="37" s="1"/>
  <c r="Q37" i="37"/>
  <c r="Q38" i="37" s="1"/>
  <c r="S37" i="37"/>
  <c r="S38" i="37" s="1"/>
  <c r="U37" i="37"/>
  <c r="U38" i="37" s="1"/>
  <c r="W37" i="37"/>
  <c r="W38" i="37" s="1"/>
  <c r="Y37" i="37"/>
  <c r="Y38" i="37" s="1"/>
  <c r="K38" i="37"/>
  <c r="A3" i="48"/>
  <c r="A4" i="48"/>
  <c r="A5" i="48"/>
  <c r="A6" i="48"/>
  <c r="A7" i="48"/>
  <c r="A8" i="48"/>
  <c r="A9" i="48"/>
  <c r="AA35" i="60" l="1"/>
  <c r="K38" i="60"/>
  <c r="AD4" i="37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  <c r="AA37" i="37"/>
  <c r="AA38" i="37"/>
  <c r="A21" i="48"/>
  <c r="A22" i="48"/>
  <c r="A23" i="48"/>
  <c r="AA38" i="60" l="1"/>
  <c r="K35" i="62"/>
  <c r="AD3" i="18"/>
  <c r="AD4" i="18" s="1"/>
  <c r="AD5" i="18" s="1"/>
  <c r="AD6" i="18" s="1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D32" i="18" s="1"/>
  <c r="AD33" i="18" s="1"/>
  <c r="B32" i="33"/>
  <c r="P25" i="33"/>
  <c r="S25" i="33"/>
  <c r="S31" i="33" s="1"/>
  <c r="S32" i="33" s="1"/>
  <c r="O32" i="33" l="1"/>
  <c r="P32" i="33" s="1"/>
  <c r="K38" i="62"/>
  <c r="AA35" i="62"/>
  <c r="D3" i="53"/>
  <c r="AD3" i="53" s="1"/>
  <c r="AD4" i="53" s="1"/>
  <c r="AD5" i="53" s="1"/>
  <c r="AD6" i="53" s="1"/>
  <c r="AD7" i="53" s="1"/>
  <c r="AD8" i="53" s="1"/>
  <c r="AD9" i="53" s="1"/>
  <c r="AD10" i="53" s="1"/>
  <c r="AD11" i="53" s="1"/>
  <c r="AD12" i="53" s="1"/>
  <c r="AD13" i="53" s="1"/>
  <c r="AD14" i="53" s="1"/>
  <c r="AD15" i="53" s="1"/>
  <c r="AD16" i="53" s="1"/>
  <c r="AD17" i="53" s="1"/>
  <c r="AD18" i="53" s="1"/>
  <c r="AD19" i="53" s="1"/>
  <c r="AD20" i="53" s="1"/>
  <c r="AD21" i="53" s="1"/>
  <c r="AD22" i="53" s="1"/>
  <c r="AD23" i="53" s="1"/>
  <c r="AD24" i="53" s="1"/>
  <c r="AD25" i="53" s="1"/>
  <c r="AD26" i="53" s="1"/>
  <c r="AD27" i="53" s="1"/>
  <c r="AD28" i="53" s="1"/>
  <c r="AD29" i="53" s="1"/>
  <c r="AD30" i="53" s="1"/>
  <c r="AD31" i="53" s="1"/>
  <c r="AD32" i="53" s="1"/>
  <c r="AD33" i="53" s="1"/>
  <c r="D3" i="59" s="1"/>
  <c r="AD3" i="59" s="1"/>
  <c r="AD4" i="59" s="1"/>
  <c r="AD5" i="59" s="1"/>
  <c r="AD6" i="59" s="1"/>
  <c r="AD7" i="59" s="1"/>
  <c r="AD8" i="59" s="1"/>
  <c r="AD9" i="59" s="1"/>
  <c r="AD10" i="59" s="1"/>
  <c r="AD11" i="59" s="1"/>
  <c r="AD12" i="59" s="1"/>
  <c r="AD13" i="59" s="1"/>
  <c r="AD14" i="59" s="1"/>
  <c r="AD15" i="59" s="1"/>
  <c r="AD16" i="59" s="1"/>
  <c r="AD17" i="59" s="1"/>
  <c r="AD18" i="59" s="1"/>
  <c r="AD19" i="59" s="1"/>
  <c r="AD20" i="59" s="1"/>
  <c r="AD21" i="59" s="1"/>
  <c r="AD22" i="59" s="1"/>
  <c r="AD23" i="59" s="1"/>
  <c r="AD24" i="59" s="1"/>
  <c r="AD25" i="59" s="1"/>
  <c r="AD26" i="59" s="1"/>
  <c r="AD27" i="59" s="1"/>
  <c r="AD28" i="59" s="1"/>
  <c r="AD29" i="59" s="1"/>
  <c r="AD30" i="59" s="1"/>
  <c r="AD31" i="59" s="1"/>
  <c r="AD32" i="59" s="1"/>
  <c r="AD33" i="59" s="1"/>
  <c r="S33" i="33"/>
  <c r="K35" i="61" l="1"/>
  <c r="AA38" i="62"/>
  <c r="D3" i="60"/>
  <c r="AD3" i="60" s="1"/>
  <c r="AD4" i="60" s="1"/>
  <c r="AD5" i="60" s="1"/>
  <c r="AD6" i="60" s="1"/>
  <c r="AD7" i="60" s="1"/>
  <c r="AD8" i="60" s="1"/>
  <c r="AD9" i="60" s="1"/>
  <c r="AD10" i="60" s="1"/>
  <c r="AD11" i="60" s="1"/>
  <c r="AD12" i="60" s="1"/>
  <c r="AD13" i="60" s="1"/>
  <c r="AD14" i="60" s="1"/>
  <c r="AD15" i="60" s="1"/>
  <c r="AD16" i="60" s="1"/>
  <c r="AD17" i="60" s="1"/>
  <c r="AD18" i="60" s="1"/>
  <c r="AD19" i="60" s="1"/>
  <c r="AD20" i="60" s="1"/>
  <c r="AD21" i="60" s="1"/>
  <c r="AD22" i="60" s="1"/>
  <c r="AD23" i="60" s="1"/>
  <c r="AD24" i="60" s="1"/>
  <c r="AD25" i="60" s="1"/>
  <c r="AD26" i="60" s="1"/>
  <c r="AD27" i="60" s="1"/>
  <c r="AD28" i="60" s="1"/>
  <c r="AD29" i="60" s="1"/>
  <c r="AD30" i="60" s="1"/>
  <c r="AD31" i="60" s="1"/>
  <c r="AD32" i="60" s="1"/>
  <c r="AD33" i="60" s="1"/>
  <c r="K38" i="61" l="1"/>
  <c r="AA35" i="61"/>
  <c r="D3" i="62"/>
  <c r="AD3" i="62" s="1"/>
  <c r="AD4" i="62" s="1"/>
  <c r="AD5" i="62" s="1"/>
  <c r="AD6" i="62" s="1"/>
  <c r="AD7" i="62" s="1"/>
  <c r="AD8" i="62" s="1"/>
  <c r="AD9" i="62" s="1"/>
  <c r="AD10" i="62" s="1"/>
  <c r="AD11" i="62" s="1"/>
  <c r="AD12" i="62" s="1"/>
  <c r="AD13" i="62" s="1"/>
  <c r="AD14" i="62" s="1"/>
  <c r="AD15" i="62" s="1"/>
  <c r="AD16" i="62" s="1"/>
  <c r="AD17" i="62" s="1"/>
  <c r="AD18" i="62" s="1"/>
  <c r="AD19" i="62" s="1"/>
  <c r="AD20" i="62" s="1"/>
  <c r="AD21" i="62" s="1"/>
  <c r="AD22" i="62" s="1"/>
  <c r="AD23" i="62" s="1"/>
  <c r="AD24" i="62" s="1"/>
  <c r="AD25" i="62" s="1"/>
  <c r="AD26" i="62" s="1"/>
  <c r="AD27" i="62" s="1"/>
  <c r="AD28" i="62" s="1"/>
  <c r="AD29" i="62" s="1"/>
  <c r="AD30" i="62" s="1"/>
  <c r="AD31" i="62" s="1"/>
  <c r="AD32" i="62" s="1"/>
  <c r="AD33" i="62" s="1"/>
  <c r="K35" i="63" l="1"/>
  <c r="AA38" i="61"/>
  <c r="D3" i="61"/>
  <c r="AD3" i="61" s="1"/>
  <c r="AD4" i="61" s="1"/>
  <c r="AD5" i="61" s="1"/>
  <c r="AD6" i="61" s="1"/>
  <c r="AD7" i="61" s="1"/>
  <c r="AD8" i="61" s="1"/>
  <c r="AD9" i="61" s="1"/>
  <c r="AD10" i="61" s="1"/>
  <c r="AD11" i="61" s="1"/>
  <c r="AD12" i="61" s="1"/>
  <c r="AD13" i="61" s="1"/>
  <c r="AD14" i="61" s="1"/>
  <c r="AD15" i="61" s="1"/>
  <c r="AD16" i="61" s="1"/>
  <c r="AD17" i="61" s="1"/>
  <c r="AD18" i="61" s="1"/>
  <c r="AD19" i="61" s="1"/>
  <c r="AD20" i="61" s="1"/>
  <c r="AD21" i="61" s="1"/>
  <c r="AD22" i="61" s="1"/>
  <c r="AD23" i="61" s="1"/>
  <c r="AD24" i="61" s="1"/>
  <c r="AD25" i="61" s="1"/>
  <c r="AD26" i="61" s="1"/>
  <c r="AD27" i="61" s="1"/>
  <c r="AD28" i="61" s="1"/>
  <c r="AD29" i="61" s="1"/>
  <c r="AD30" i="61" s="1"/>
  <c r="AD31" i="61" s="1"/>
  <c r="AD32" i="61" s="1"/>
  <c r="AD33" i="61" s="1"/>
  <c r="D3" i="63" s="1"/>
  <c r="AD3" i="63" s="1"/>
  <c r="AD4" i="63" s="1"/>
  <c r="AD5" i="63" s="1"/>
  <c r="AD6" i="63" s="1"/>
  <c r="AD7" i="63" s="1"/>
  <c r="AD8" i="63" s="1"/>
  <c r="AD9" i="63" s="1"/>
  <c r="AD10" i="63" s="1"/>
  <c r="AD11" i="63" s="1"/>
  <c r="AD12" i="63" s="1"/>
  <c r="AD13" i="63" s="1"/>
  <c r="AD14" i="63" s="1"/>
  <c r="AD15" i="63" s="1"/>
  <c r="AD16" i="63" s="1"/>
  <c r="AD17" i="63" s="1"/>
  <c r="AD18" i="63" s="1"/>
  <c r="AD19" i="63" s="1"/>
  <c r="AD20" i="63" s="1"/>
  <c r="AD21" i="63" s="1"/>
  <c r="AD22" i="63" s="1"/>
  <c r="AD23" i="63" s="1"/>
  <c r="AD24" i="63" s="1"/>
  <c r="AD25" i="63" s="1"/>
  <c r="AD26" i="63" s="1"/>
  <c r="AD27" i="63" s="1"/>
  <c r="AD28" i="63" s="1"/>
  <c r="AD29" i="63" s="1"/>
  <c r="AD30" i="63" s="1"/>
  <c r="AD31" i="63" s="1"/>
  <c r="AD32" i="63" s="1"/>
  <c r="AD33" i="63" s="1"/>
  <c r="D3" i="64" s="1"/>
  <c r="AD3" i="64" s="1"/>
  <c r="AD4" i="64" s="1"/>
  <c r="AD5" i="64" s="1"/>
  <c r="AD6" i="64" s="1"/>
  <c r="AD7" i="64" s="1"/>
  <c r="AD8" i="64" s="1"/>
  <c r="AD9" i="64" s="1"/>
  <c r="AD10" i="64" s="1"/>
  <c r="AD11" i="64" s="1"/>
  <c r="AD12" i="64" s="1"/>
  <c r="AD13" i="64" s="1"/>
  <c r="AD14" i="64" s="1"/>
  <c r="AD15" i="64" s="1"/>
  <c r="AD16" i="64" s="1"/>
  <c r="AD17" i="64" s="1"/>
  <c r="AD18" i="64" s="1"/>
  <c r="AD19" i="64" s="1"/>
  <c r="AD20" i="64" s="1"/>
  <c r="AD21" i="64" s="1"/>
  <c r="AD22" i="64" s="1"/>
  <c r="AD23" i="64" s="1"/>
  <c r="AD24" i="64" s="1"/>
  <c r="AD25" i="64" s="1"/>
  <c r="AD26" i="64" s="1"/>
  <c r="AD27" i="64" s="1"/>
  <c r="AD28" i="64" s="1"/>
  <c r="AD29" i="64" s="1"/>
  <c r="AD30" i="64" s="1"/>
  <c r="AD31" i="64" s="1"/>
  <c r="AD32" i="64" s="1"/>
  <c r="AD33" i="64" s="1"/>
  <c r="D3" i="65" s="1"/>
  <c r="AD3" i="65" s="1"/>
  <c r="AD4" i="65" s="1"/>
  <c r="AD5" i="65" s="1"/>
  <c r="AD6" i="65" s="1"/>
  <c r="AD7" i="65" s="1"/>
  <c r="AD8" i="65" s="1"/>
  <c r="AD9" i="65" s="1"/>
  <c r="AD10" i="65" s="1"/>
  <c r="AD11" i="65" s="1"/>
  <c r="AD12" i="65" s="1"/>
  <c r="AD13" i="65" s="1"/>
  <c r="AD14" i="65" s="1"/>
  <c r="AD15" i="65" s="1"/>
  <c r="AD16" i="65" s="1"/>
  <c r="AD17" i="65" s="1"/>
  <c r="AD18" i="65" s="1"/>
  <c r="AD19" i="65" s="1"/>
  <c r="AD20" i="65" s="1"/>
  <c r="AD21" i="65" s="1"/>
  <c r="AD22" i="65" s="1"/>
  <c r="AD23" i="65" s="1"/>
  <c r="AD24" i="65" s="1"/>
  <c r="AD25" i="65" s="1"/>
  <c r="AD26" i="65" s="1"/>
  <c r="AD27" i="65" s="1"/>
  <c r="AD28" i="65" s="1"/>
  <c r="AD29" i="65" s="1"/>
  <c r="AD30" i="65" s="1"/>
  <c r="AD31" i="65" s="1"/>
  <c r="AD32" i="65" s="1"/>
  <c r="AD33" i="65" s="1"/>
  <c r="D3" i="66" s="1"/>
  <c r="AD3" i="66" s="1"/>
  <c r="AD4" i="66" s="1"/>
  <c r="AD5" i="66" s="1"/>
  <c r="AD6" i="66" s="1"/>
  <c r="AD7" i="66" s="1"/>
  <c r="AD8" i="66" s="1"/>
  <c r="AD9" i="66" s="1"/>
  <c r="AD10" i="66" s="1"/>
  <c r="AD11" i="66" s="1"/>
  <c r="AD12" i="66" s="1"/>
  <c r="AD13" i="66" s="1"/>
  <c r="AD14" i="66" s="1"/>
  <c r="AD15" i="66" s="1"/>
  <c r="AD16" i="66" s="1"/>
  <c r="AD17" i="66" s="1"/>
  <c r="AD18" i="66" s="1"/>
  <c r="AD19" i="66" s="1"/>
  <c r="AD20" i="66" s="1"/>
  <c r="AD21" i="66" s="1"/>
  <c r="AD22" i="66" s="1"/>
  <c r="AD23" i="66" s="1"/>
  <c r="AD24" i="66" s="1"/>
  <c r="AD25" i="66" s="1"/>
  <c r="AD26" i="66" s="1"/>
  <c r="AD27" i="66" s="1"/>
  <c r="AD28" i="66" s="1"/>
  <c r="AD29" i="66" s="1"/>
  <c r="AD30" i="66" s="1"/>
  <c r="AD31" i="66" s="1"/>
  <c r="AD32" i="66" s="1"/>
  <c r="AD33" i="66" s="1"/>
  <c r="D3" i="67" s="1"/>
  <c r="AD3" i="67" s="1"/>
  <c r="AD4" i="67" s="1"/>
  <c r="AD5" i="67" s="1"/>
  <c r="AD6" i="67" s="1"/>
  <c r="AD7" i="67" s="1"/>
  <c r="AD8" i="67" s="1"/>
  <c r="AD9" i="67" s="1"/>
  <c r="AD10" i="67" s="1"/>
  <c r="AD11" i="67" s="1"/>
  <c r="AD12" i="67" s="1"/>
  <c r="AD13" i="67" s="1"/>
  <c r="AD14" i="67" s="1"/>
  <c r="AD15" i="67" s="1"/>
  <c r="AD16" i="67" s="1"/>
  <c r="AD17" i="67" s="1"/>
  <c r="AD18" i="67" s="1"/>
  <c r="AD19" i="67" s="1"/>
  <c r="AD20" i="67" s="1"/>
  <c r="AD21" i="67" s="1"/>
  <c r="AD22" i="67" s="1"/>
  <c r="AD23" i="67" s="1"/>
  <c r="AD24" i="67" s="1"/>
  <c r="AD25" i="67" s="1"/>
  <c r="AD26" i="67" s="1"/>
  <c r="AD27" i="67" s="1"/>
  <c r="AD28" i="67" s="1"/>
  <c r="AD29" i="67" s="1"/>
  <c r="AD30" i="67" s="1"/>
  <c r="AD31" i="67" s="1"/>
  <c r="AD32" i="67" s="1"/>
  <c r="AD33" i="67" s="1"/>
  <c r="D3" i="68" s="1"/>
  <c r="AD3" i="68" s="1"/>
  <c r="AD4" i="68" s="1"/>
  <c r="AD5" i="68" s="1"/>
  <c r="AD6" i="68" s="1"/>
  <c r="AD7" i="68" s="1"/>
  <c r="AD8" i="68" s="1"/>
  <c r="AD9" i="68" s="1"/>
  <c r="AD10" i="68" s="1"/>
  <c r="AD11" i="68" s="1"/>
  <c r="AD12" i="68" s="1"/>
  <c r="AD13" i="68" s="1"/>
  <c r="AD14" i="68" s="1"/>
  <c r="AD15" i="68" s="1"/>
  <c r="AD16" i="68" s="1"/>
  <c r="AD17" i="68" s="1"/>
  <c r="AD18" i="68" s="1"/>
  <c r="AD19" i="68" s="1"/>
  <c r="AD20" i="68" s="1"/>
  <c r="AD21" i="68" s="1"/>
  <c r="AD22" i="68" s="1"/>
  <c r="AD23" i="68" s="1"/>
  <c r="AD24" i="68" s="1"/>
  <c r="AD25" i="68" s="1"/>
  <c r="AD26" i="68" s="1"/>
  <c r="AD27" i="68" s="1"/>
  <c r="AD28" i="68" s="1"/>
  <c r="AD29" i="68" s="1"/>
  <c r="AD30" i="68" s="1"/>
  <c r="AD31" i="68" s="1"/>
  <c r="AD32" i="68" s="1"/>
  <c r="AD33" i="68" s="1"/>
  <c r="AA35" i="63" l="1"/>
  <c r="K38" i="63"/>
  <c r="AA38" i="63" l="1"/>
  <c r="K35" i="64"/>
  <c r="K38" i="64" l="1"/>
  <c r="AA35" i="64"/>
  <c r="K35" i="65" l="1"/>
  <c r="AA38" i="64"/>
  <c r="AA35" i="65" l="1"/>
  <c r="K38" i="65"/>
  <c r="K35" i="66" l="1"/>
  <c r="AA38" i="65"/>
  <c r="K38" i="66" l="1"/>
  <c r="AA35" i="66"/>
  <c r="K35" i="67" l="1"/>
  <c r="AA38" i="66"/>
  <c r="AA35" i="67" l="1"/>
  <c r="K38" i="67"/>
  <c r="K35" i="68" l="1"/>
  <c r="AA38" i="67"/>
  <c r="K38" i="68" l="1"/>
  <c r="AA38" i="68" s="1"/>
  <c r="AA35" i="68"/>
</calcChain>
</file>

<file path=xl/sharedStrings.xml><?xml version="1.0" encoding="utf-8"?>
<sst xmlns="http://schemas.openxmlformats.org/spreadsheetml/2006/main" count="519" uniqueCount="200">
  <si>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</si>
  <si>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</si>
  <si>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</si>
  <si>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</si>
  <si>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</si>
  <si>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</si>
  <si>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</si>
  <si>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</si>
  <si>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</si>
  <si>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</si>
  <si>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</si>
  <si>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</si>
  <si>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</si>
  <si>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</si>
  <si>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</si>
  <si>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</si>
  <si>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</si>
  <si>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</si>
  <si>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</si>
  <si>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</si>
  <si>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</si>
  <si>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</si>
  <si>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</si>
  <si>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</si>
  <si>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</si>
  <si>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</si>
  <si>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</si>
  <si>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</si>
  <si>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</si>
  <si>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</si>
  <si>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</si>
  <si>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</si>
  <si>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</si>
  <si>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</si>
  <si>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</si>
  <si>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</si>
  <si>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</si>
  <si>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</si>
  <si>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</si>
  <si>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</si>
  <si>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</si>
  <si>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</si>
  <si>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</si>
  <si>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</si>
  <si>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</si>
  <si>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</si>
  <si>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</si>
  <si>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</si>
  <si>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</si>
  <si>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</si>
  <si>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</si>
  <si>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</si>
  <si>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</si>
  <si>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</si>
  <si>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</si>
  <si>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</si>
  <si>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</si>
  <si>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メモや計算に</t>
    <rPh sb="3" eb="5">
      <t>ケイサン</t>
    </rPh>
    <phoneticPr fontId="3"/>
  </si>
  <si>
    <t>利用するのも手かも</t>
    <rPh sb="0" eb="2">
      <t>リヨウ</t>
    </rPh>
    <rPh sb="6" eb="7">
      <t>テ</t>
    </rPh>
    <phoneticPr fontId="3"/>
  </si>
  <si>
    <t>紙からはみ出ます</t>
    <rPh sb="0" eb="1">
      <t>カミ</t>
    </rPh>
    <rPh sb="3" eb="6">
      <t>ハミデ</t>
    </rPh>
    <phoneticPr fontId="3"/>
  </si>
  <si>
    <t>交際費7000：お年玉</t>
    <rPh sb="0" eb="3">
      <t>コウサイヒ</t>
    </rPh>
    <rPh sb="8" eb="11">
      <t>オトシダマ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</si>
  <si>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</si>
  <si>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</si>
  <si>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メモ</t>
    <phoneticPr fontId="3"/>
  </si>
  <si>
    <t>この辺の余白をこんな風に、</t>
    <rPh sb="2" eb="3">
      <t>ヘン</t>
    </rPh>
    <rPh sb="4" eb="6">
      <t>ヨハク</t>
    </rPh>
    <rPh sb="10" eb="11">
      <t>フウ</t>
    </rPh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</si>
  <si>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</si>
  <si>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</si>
  <si>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</si>
  <si>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</si>
  <si>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不明金発生；；</t>
    <rPh sb="0" eb="2">
      <t>フメイ</t>
    </rPh>
    <rPh sb="2" eb="3">
      <t>キン</t>
    </rPh>
    <rPh sb="3" eb="5">
      <t>ハッセイ</t>
    </rPh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</si>
  <si>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</si>
  <si>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★：小銭の持ち合わせがなくてパパに借金</t>
    <rPh sb="2" eb="4">
      <t>コゼニ</t>
    </rPh>
    <rPh sb="5" eb="8">
      <t>モチア</t>
    </rPh>
    <rPh sb="17" eb="19">
      <t>シャッキン</t>
    </rPh>
    <phoneticPr fontId="3"/>
  </si>
  <si>
    <t>★：借金返済＾＾；。</t>
    <rPh sb="2" eb="4">
      <t>シャッキン</t>
    </rPh>
    <rPh sb="4" eb="6">
      <t>ヘンサイ</t>
    </rPh>
    <phoneticPr fontId="3"/>
  </si>
  <si>
    <t>スーパー2503円＋肉屋751円</t>
    <rPh sb="8" eb="9">
      <t>エン</t>
    </rPh>
    <rPh sb="10" eb="11">
      <t>ニク</t>
    </rPh>
    <rPh sb="11" eb="12">
      <t>ヤ</t>
    </rPh>
    <rPh sb="15" eb="16">
      <t>エン</t>
    </rPh>
    <phoneticPr fontId="3"/>
  </si>
  <si>
    <t>＊：旅行積み立て</t>
    <rPh sb="2" eb="4">
      <t>リョコウ</t>
    </rPh>
    <rPh sb="4" eb="7">
      <t>ツミタ</t>
    </rPh>
    <phoneticPr fontId="3"/>
  </si>
  <si>
    <t>カードで買い物など</t>
    <rPh sb="4" eb="7">
      <t>カイモノ</t>
    </rPh>
    <phoneticPr fontId="3"/>
  </si>
  <si>
    <t>1800：修学旅行代の一部返金</t>
    <rPh sb="5" eb="7">
      <t>シュウガク</t>
    </rPh>
    <rPh sb="7" eb="9">
      <t>リョコウ</t>
    </rPh>
    <rPh sb="9" eb="10">
      <t>ダイ</t>
    </rPh>
    <rPh sb="11" eb="13">
      <t>イチブ</t>
    </rPh>
    <rPh sb="13" eb="15">
      <t>ヘンキン</t>
    </rPh>
    <phoneticPr fontId="3"/>
  </si>
  <si>
    <t>パート代入金！</t>
    <rPh sb="3" eb="4">
      <t>ダイ</t>
    </rPh>
    <rPh sb="4" eb="6">
      <t>ニュウキン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</si>
  <si>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</si>
  <si>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</si>
  <si>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</si>
  <si>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</si>
  <si>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</si>
  <si>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ガス</t>
    <phoneticPr fontId="3"/>
  </si>
  <si>
    <t>種</t>
    <rPh sb="0" eb="1">
      <t>シュ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</si>
  <si>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</si>
  <si>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</si>
  <si>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</si>
  <si>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</si>
  <si>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</si>
  <si>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日</t>
    <rPh sb="0" eb="1">
      <t>ヒ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</si>
  <si>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</si>
  <si>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</si>
  <si>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</si>
  <si>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</si>
  <si>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</si>
  <si>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日付</t>
    <rPh sb="0" eb="2">
      <t>ヒヅケ</t>
    </rPh>
    <phoneticPr fontId="10"/>
  </si>
  <si>
    <t>祝祭日名</t>
    <rPh sb="0" eb="3">
      <t>シュクサイジツ</t>
    </rPh>
    <rPh sb="3" eb="4">
      <t>メイ</t>
    </rPh>
    <phoneticPr fontId="10"/>
  </si>
  <si>
    <r>
      <t xml:space="preserve">カード種別：A:Amex, </t>
    </r>
    <r>
      <rPr>
        <sz val="11"/>
        <rFont val="ＭＳ Ｐゴシック"/>
        <family val="3"/>
        <charset val="128"/>
      </rPr>
      <t>V:visa, M:Master, J:JCB, み</t>
    </r>
    <r>
      <rPr>
        <sz val="11"/>
        <rFont val="ＭＳ Ｐゴシック"/>
        <family val="3"/>
        <charset val="128"/>
      </rPr>
      <t>:みずほ,U:UFJ・・・</t>
    </r>
    <rPh sb="3" eb="5">
      <t>シュベツ</t>
    </rPh>
    <phoneticPr fontId="3"/>
  </si>
  <si>
    <t>請求</t>
    <rPh sb="0" eb="2">
      <t>セイキュウ</t>
    </rPh>
    <phoneticPr fontId="3"/>
  </si>
  <si>
    <t>TOTAL</t>
    <phoneticPr fontId="3"/>
  </si>
  <si>
    <t>合計に特別費は含まず</t>
    <rPh sb="0" eb="2">
      <t>ゴウケイ</t>
    </rPh>
    <rPh sb="3" eb="5">
      <t>トクベツ</t>
    </rPh>
    <rPh sb="5" eb="6">
      <t>ヒ</t>
    </rPh>
    <rPh sb="7" eb="8">
      <t>フク</t>
    </rPh>
    <phoneticPr fontId="3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</si>
  <si>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</si>
  <si>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</si>
  <si>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をご参照ください。</t>
    <rPh sb="2" eb="4">
      <t>サンショウ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</si>
  <si>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</si>
  <si>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</si>
  <si>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</si>
  <si>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</si>
  <si>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</si>
  <si>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</si>
  <si>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</si>
  <si>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</si>
  <si>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</si>
  <si>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</si>
  <si>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</si>
  <si>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</si>
  <si>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</si>
  <si>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</si>
  <si>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</si>
  <si>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</si>
  <si>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</si>
  <si>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</si>
  <si>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</si>
  <si>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</si>
  <si>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</si>
  <si>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</si>
  <si>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</si>
  <si>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クレジットカード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</si>
  <si>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</si>
  <si>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</si>
  <si>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</si>
  <si>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</si>
  <si>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</si>
  <si>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</si>
  <si>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</si>
  <si>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</si>
  <si>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</si>
  <si>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</si>
  <si>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</si>
  <si>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</si>
  <si>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</si>
  <si>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</si>
  <si>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</si>
  <si>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</si>
  <si>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</si>
  <si>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</si>
  <si>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</si>
  <si>
    <t>・・</t>
    <phoneticPr fontId="3"/>
  </si>
  <si>
    <t>～</t>
    <phoneticPr fontId="3"/>
  </si>
  <si>
    <t>引落</t>
    <rPh sb="0" eb="1">
      <t>ヒ</t>
    </rPh>
    <rPh sb="1" eb="2">
      <t>オ</t>
    </rPh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</si>
  <si>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</si>
  <si>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</si>
  <si>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</si>
  <si>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</si>
  <si>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</si>
  <si>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</si>
  <si>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小遣＝パパのお小遣い</t>
    <rPh sb="0" eb="2">
      <t>コヅカ</t>
    </rPh>
    <rPh sb="7" eb="9">
      <t>コヅカ</t>
    </rPh>
    <phoneticPr fontId="3"/>
  </si>
  <si>
    <t>あっくん、のりちゃんのお小遣い</t>
    <rPh sb="12" eb="14">
      <t>コヅカ</t>
    </rPh>
    <phoneticPr fontId="3"/>
  </si>
  <si>
    <t>父携＝パパの携帯、母携＝ママの携帯</t>
    <rPh sb="0" eb="1">
      <t>チチ</t>
    </rPh>
    <rPh sb="1" eb="2">
      <t>タズサ</t>
    </rPh>
    <rPh sb="6" eb="8">
      <t>ケイタイ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</si>
  <si>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</si>
  <si>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</si>
  <si>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の携＝のりちゃんの携帯、あ携帯＝あっくんの携帯</t>
    <rPh sb="1" eb="2">
      <t>タズサ</t>
    </rPh>
    <rPh sb="9" eb="11">
      <t>ケイタイ</t>
    </rPh>
    <rPh sb="13" eb="15">
      <t>ケイタイ</t>
    </rPh>
    <rPh sb="21" eb="23">
      <t>ケイタイ</t>
    </rPh>
    <phoneticPr fontId="3"/>
  </si>
  <si>
    <t>消耗</t>
  </si>
  <si>
    <t>耐久</t>
  </si>
  <si>
    <t>娯楽</t>
  </si>
  <si>
    <t>通信</t>
  </si>
  <si>
    <t>交際</t>
  </si>
  <si>
    <t>家族で回転寿司</t>
    <rPh sb="0" eb="2">
      <t>カゾク</t>
    </rPh>
    <rPh sb="3" eb="5">
      <t>カイテン</t>
    </rPh>
    <rPh sb="5" eb="7">
      <t>ズシ</t>
    </rPh>
    <phoneticPr fontId="3"/>
  </si>
  <si>
    <t>スーパー</t>
    <phoneticPr fontId="3"/>
  </si>
  <si>
    <t>八百屋</t>
    <rPh sb="0" eb="3">
      <t>ヤオヤ</t>
    </rPh>
    <phoneticPr fontId="3"/>
  </si>
  <si>
    <t>PTAの仲間とランチ</t>
    <rPh sb="4" eb="6">
      <t>ナカマ</t>
    </rPh>
    <phoneticPr fontId="3"/>
  </si>
  <si>
    <t>昨年のグアム旅行で使った分の請求</t>
    <phoneticPr fontId="3"/>
  </si>
  <si>
    <t>結婚式出席</t>
    <rPh sb="0" eb="3">
      <t>ケッコンシキ</t>
    </rPh>
    <rPh sb="3" eb="5">
      <t>シュッセキ</t>
    </rPh>
    <phoneticPr fontId="3"/>
  </si>
  <si>
    <t>フォーマルシューズ</t>
    <phoneticPr fontId="3"/>
  </si>
  <si>
    <t>ユニクロで家族の服</t>
    <rPh sb="5" eb="7">
      <t>カゾク</t>
    </rPh>
    <rPh sb="8" eb="9">
      <t>フク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</si>
  <si>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</si>
  <si>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</si>
  <si>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</si>
  <si>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赤い太枠の中の名前を変更</t>
    </r>
    <r>
      <rPr>
        <sz val="11"/>
        <rFont val="ＭＳ Ｐゴシック"/>
        <family val="3"/>
        <charset val="128"/>
      </rPr>
      <t>してお使いください。</t>
    </r>
    <rPh sb="1" eb="3">
      <t>ショキ</t>
    </rPh>
    <rPh sb="3" eb="5">
      <t>コウモク</t>
    </rPh>
    <rPh sb="5" eb="7">
      <t>セッテイ</t>
    </rPh>
    <rPh sb="12" eb="13">
      <t>アカ</t>
    </rPh>
    <rPh sb="14" eb="16">
      <t>フトワク</t>
    </rPh>
    <rPh sb="17" eb="18">
      <t>ナカ</t>
    </rPh>
    <rPh sb="19" eb="21">
      <t>ナマエ</t>
    </rPh>
    <rPh sb="22" eb="24">
      <t>ヘンコウ</t>
    </rPh>
    <rPh sb="27" eb="28">
      <t>ツカ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</si>
  <si>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</si>
  <si>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</si>
  <si>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オンライン英会話レッスン月謝</t>
    <rPh sb="5" eb="8">
      <t>エイカイワ</t>
    </rPh>
    <rPh sb="12" eb="14">
      <t>ゲッシャ</t>
    </rPh>
    <phoneticPr fontId="3"/>
  </si>
  <si>
    <t>PASMOチャージ</t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</si>
  <si>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</si>
  <si>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</si>
  <si>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ビデオ配信サイト</t>
    <rPh sb="3" eb="5">
      <t>ハイシン</t>
    </rPh>
    <phoneticPr fontId="3"/>
  </si>
  <si>
    <t>メルカリでおためし化粧品</t>
    <rPh sb="9" eb="12">
      <t>ケショウヒン</t>
    </rPh>
    <phoneticPr fontId="3"/>
  </si>
  <si>
    <t>V</t>
    <phoneticPr fontId="3"/>
  </si>
  <si>
    <t>M</t>
    <phoneticPr fontId="3"/>
  </si>
  <si>
    <t>A</t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</si>
  <si>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</si>
  <si>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</si>
  <si>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カスタマイズの妨げとなる場合は「ホーム」→「書式」→「シートの保護」のロックを外し、解除してください。</t>
    <rPh sb="7" eb="8">
      <t>サマタ</t>
    </rPh>
    <rPh sb="12" eb="14">
      <t>バアイ</t>
    </rPh>
    <rPh sb="22" eb="24">
      <t>ショシキ</t>
    </rPh>
    <rPh sb="31" eb="33">
      <t>ホゴ</t>
    </rPh>
    <rPh sb="39" eb="40">
      <t>ハズ</t>
    </rPh>
    <rPh sb="42" eb="44">
      <t>カイジョ</t>
    </rPh>
    <phoneticPr fontId="3"/>
  </si>
  <si>
    <t>但し、A4版の紙に印刷する際には</t>
    <rPh sb="0" eb="1">
      <t>タダ</t>
    </rPh>
    <rPh sb="5" eb="6">
      <t>バン</t>
    </rPh>
    <rPh sb="7" eb="8">
      <t>カミ</t>
    </rPh>
    <rPh sb="9" eb="11">
      <t>インサツ</t>
    </rPh>
    <rPh sb="13" eb="14">
      <t>サイ</t>
    </rPh>
    <phoneticPr fontId="3"/>
  </si>
  <si>
    <r>
      <rPr>
        <b/>
        <sz val="11"/>
        <color theme="3" tint="0.39997558519241921"/>
        <rFont val="ＭＳ Ｐゴシック"/>
        <family val="3"/>
        <charset val="128"/>
      </rPr>
      <t>このエクセルブックはうさぎの家計簿</t>
    </r>
    <r>
      <rPr>
        <b/>
        <sz val="11"/>
        <color rgb="FFC00000"/>
        <rFont val="ＭＳ Ｐゴシック"/>
        <family val="3"/>
        <charset val="128"/>
      </rPr>
      <t>演算用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エンザン</t>
    </rPh>
    <rPh sb="19" eb="20">
      <t>ヨウ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</si>
  <si>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phoneticPr fontId="3"/>
  </si>
  <si>
    <r>
      <rPr>
        <b/>
        <sz val="11"/>
        <color rgb="FFFF0000"/>
        <rFont val="ＭＳ Ｐゴシック"/>
        <family val="3"/>
        <charset val="128"/>
      </rPr>
      <t>名前を変えたりもしないで</t>
    </r>
    <r>
      <rPr>
        <sz val="11"/>
        <rFont val="ＭＳ Ｐゴシック"/>
        <family val="3"/>
        <charset val="128"/>
      </rPr>
      <t>ください。毎月のシートの祭日の色づけに必要です。</t>
    </r>
    <phoneticPr fontId="3"/>
  </si>
  <si>
    <r>
      <t>「グラフ作成用」のシートも</t>
    </r>
    <r>
      <rPr>
        <b/>
        <sz val="11"/>
        <color rgb="FFFF0000"/>
        <rFont val="ＭＳ Ｐゴシック"/>
        <family val="3"/>
        <charset val="128"/>
      </rPr>
      <t>削除しないでください</t>
    </r>
    <r>
      <rPr>
        <sz val="11"/>
        <rFont val="ＭＳ Ｐゴシック"/>
        <family val="3"/>
        <charset val="128"/>
      </rPr>
      <t>。グラフの作成に必要です。</t>
    </r>
    <r>
      <rPr>
        <b/>
        <sz val="11"/>
        <color rgb="FFFF0000"/>
        <rFont val="ＭＳ Ｐゴシック"/>
        <family val="3"/>
        <charset val="128"/>
      </rPr>
      <t>リネームも不可</t>
    </r>
    <r>
      <rPr>
        <sz val="11"/>
        <rFont val="ＭＳ Ｐゴシック"/>
        <family val="3"/>
        <charset val="128"/>
      </rPr>
      <t>です。</t>
    </r>
    <rPh sb="4" eb="7">
      <t>サクセイヨウ</t>
    </rPh>
    <rPh sb="13" eb="15">
      <t>サクジョ</t>
    </rPh>
    <rPh sb="28" eb="30">
      <t>サクセイ</t>
    </rPh>
    <rPh sb="31" eb="33">
      <t>ヒツヨウ</t>
    </rPh>
    <rPh sb="41" eb="43">
      <t>フカ</t>
    </rPh>
    <phoneticPr fontId="3"/>
  </si>
  <si>
    <t>スポーツの日</t>
    <rPh sb="5" eb="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</si>
</sst>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d"/>
    <numFmt numFmtId="177" formatCode="0_ "/>
    <numFmt numFmtId="178" formatCode="m&quot;月&quot;d&quot;日&quot;;@"/>
    <numFmt numFmtId="179" formatCode="0&quot;年&quot;"/>
    <numFmt numFmtId="180" formatCode="m/d"/>
    <numFmt numFmtId="181" formatCode="0&quot;月&quot;"/>
    <numFmt numFmtId="182" formatCode="#"/>
    <numFmt numFmtId="183" formatCode="yyyy&quot;年&quot;"/>
    <numFmt numFmtId="184" formatCode="#,###;[Red]\-#,###;&quot;&quot;;@"/>
    <numFmt numFmtId="185" formatCode="#,##0_);[Red]\(#,##0\)"/>
    <numFmt numFmtId="186" formatCode="0.0%"/>
    <numFmt numFmtId="187" formatCode="yyyy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theme="9" tint="-0.2499465926084170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6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/>
    </xf>
    <xf numFmtId="3" fontId="0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 applyAlignment="1" applyProtection="1">
      <alignment horizontal="right"/>
    </xf>
    <xf numFmtId="3" fontId="1" fillId="0" borderId="56" xfId="0" applyNumberFormat="1" applyFont="1" applyBorder="1" applyAlignment="1" applyProtection="1">
      <alignment horizontal="right"/>
    </xf>
    <xf numFmtId="3" fontId="1" fillId="0" borderId="62" xfId="0" applyNumberFormat="1" applyFont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3" fontId="1" fillId="0" borderId="63" xfId="0" applyNumberFormat="1" applyFont="1" applyBorder="1" applyAlignment="1" applyProtection="1">
      <alignment horizontal="right"/>
    </xf>
    <xf numFmtId="3" fontId="1" fillId="0" borderId="60" xfId="0" applyNumberFormat="1" applyFont="1" applyBorder="1" applyAlignment="1" applyProtection="1">
      <alignment horizontal="right"/>
    </xf>
    <xf numFmtId="3" fontId="1" fillId="0" borderId="61" xfId="0" applyNumberFormat="1" applyFont="1" applyBorder="1" applyAlignment="1" applyProtection="1">
      <alignment horizontal="right"/>
    </xf>
    <xf numFmtId="0" fontId="1" fillId="2" borderId="19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13" xfId="0" applyNumberFormat="1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" fillId="0" borderId="24" xfId="0" applyNumberFormat="1" applyFont="1" applyBorder="1"/>
    <xf numFmtId="3" fontId="1" fillId="0" borderId="70" xfId="0" applyNumberFormat="1" applyFont="1" applyBorder="1"/>
    <xf numFmtId="0" fontId="0" fillId="0" borderId="0" xfId="0" applyBorder="1"/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0" xfId="0" applyNumberFormat="1" applyFont="1"/>
    <xf numFmtId="3" fontId="0" fillId="0" borderId="0" xfId="0" applyNumberFormat="1"/>
    <xf numFmtId="0" fontId="1" fillId="2" borderId="114" xfId="0" applyNumberFormat="1" applyFont="1" applyFill="1" applyBorder="1" applyAlignment="1">
      <alignment horizontal="center"/>
    </xf>
    <xf numFmtId="0" fontId="1" fillId="6" borderId="114" xfId="0" applyNumberFormat="1" applyFont="1" applyFill="1" applyBorder="1" applyAlignment="1">
      <alignment horizontal="center"/>
    </xf>
    <xf numFmtId="0" fontId="1" fillId="7" borderId="114" xfId="0" applyNumberFormat="1" applyFont="1" applyFill="1" applyBorder="1" applyAlignment="1">
      <alignment horizontal="center"/>
    </xf>
    <xf numFmtId="0" fontId="1" fillId="3" borderId="114" xfId="0" applyNumberFormat="1" applyFont="1" applyFill="1" applyBorder="1" applyAlignment="1">
      <alignment horizontal="center"/>
    </xf>
    <xf numFmtId="0" fontId="1" fillId="4" borderId="114" xfId="0" applyNumberFormat="1" applyFont="1" applyFill="1" applyBorder="1" applyAlignment="1">
      <alignment horizontal="center"/>
    </xf>
    <xf numFmtId="0" fontId="1" fillId="5" borderId="114" xfId="0" applyNumberFormat="1" applyFont="1" applyFill="1" applyBorder="1" applyAlignment="1">
      <alignment horizontal="center"/>
    </xf>
    <xf numFmtId="0" fontId="1" fillId="5" borderId="115" xfId="0" applyNumberFormat="1" applyFont="1" applyFill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48" xfId="0" applyNumberFormat="1" applyFont="1" applyBorder="1"/>
    <xf numFmtId="3" fontId="1" fillId="0" borderId="117" xfId="0" applyNumberFormat="1" applyFont="1" applyBorder="1"/>
    <xf numFmtId="179" fontId="1" fillId="0" borderId="112" xfId="0" applyNumberFormat="1" applyFont="1" applyBorder="1" applyAlignment="1">
      <alignment horizontal="center"/>
    </xf>
    <xf numFmtId="183" fontId="0" fillId="0" borderId="0" xfId="0" applyNumberFormat="1" applyProtection="1">
      <protection locked="0"/>
    </xf>
    <xf numFmtId="0" fontId="13" fillId="0" borderId="0" xfId="1" quotePrefix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NumberFormat="1" applyFont="1" applyFill="1" applyBorder="1" applyAlignment="1" applyProtection="1">
      <alignment horizontal="center"/>
      <protection locked="0"/>
    </xf>
    <xf numFmtId="0" fontId="1" fillId="7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4" fontId="0" fillId="0" borderId="0" xfId="0" applyNumberFormat="1" applyBorder="1" applyAlignment="1" applyProtection="1">
      <alignment vertical="center"/>
      <protection locked="0" hidden="1"/>
    </xf>
    <xf numFmtId="184" fontId="0" fillId="0" borderId="0" xfId="0" applyNumberFormat="1" applyBorder="1" applyAlignment="1" applyProtection="1">
      <alignment horizontal="center" vertical="center"/>
      <protection locked="0"/>
    </xf>
    <xf numFmtId="184" fontId="14" fillId="0" borderId="0" xfId="0" applyNumberFormat="1" applyFont="1" applyBorder="1" applyAlignment="1" applyProtection="1">
      <alignment vertical="center"/>
      <protection hidden="1"/>
    </xf>
    <xf numFmtId="3" fontId="0" fillId="0" borderId="58" xfId="0" applyNumberFormat="1" applyFont="1" applyBorder="1" applyAlignment="1" applyProtection="1">
      <alignment horizontal="right"/>
    </xf>
    <xf numFmtId="3" fontId="1" fillId="0" borderId="68" xfId="0" applyNumberFormat="1" applyFont="1" applyBorder="1" applyAlignment="1" applyProtection="1">
      <alignment horizontal="right"/>
    </xf>
    <xf numFmtId="184" fontId="14" fillId="0" borderId="66" xfId="0" applyNumberFormat="1" applyFont="1" applyBorder="1" applyAlignment="1" applyProtection="1">
      <alignment vertical="center"/>
      <protection locked="0"/>
    </xf>
    <xf numFmtId="184" fontId="0" fillId="0" borderId="66" xfId="0" applyNumberFormat="1" applyBorder="1" applyAlignment="1" applyProtection="1">
      <alignment vertical="center"/>
      <protection locked="0"/>
    </xf>
    <xf numFmtId="3" fontId="1" fillId="0" borderId="57" xfId="0" applyNumberFormat="1" applyFont="1" applyBorder="1" applyAlignment="1" applyProtection="1">
      <alignment horizontal="right"/>
    </xf>
    <xf numFmtId="3" fontId="1" fillId="0" borderId="59" xfId="0" applyNumberFormat="1" applyFont="1" applyBorder="1" applyAlignment="1" applyProtection="1">
      <alignment horizontal="right"/>
    </xf>
    <xf numFmtId="3" fontId="0" fillId="0" borderId="74" xfId="0" applyNumberFormat="1" applyFont="1" applyBorder="1" applyAlignment="1">
      <alignment horizontal="center"/>
    </xf>
    <xf numFmtId="0" fontId="15" fillId="0" borderId="0" xfId="0" applyFont="1" applyAlignment="1" applyProtection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1" fillId="0" borderId="18" xfId="0" applyNumberFormat="1" applyFont="1" applyBorder="1" applyProtection="1"/>
    <xf numFmtId="38" fontId="1" fillId="0" borderId="19" xfId="0" applyNumberFormat="1" applyFont="1" applyBorder="1" applyProtection="1"/>
    <xf numFmtId="38" fontId="1" fillId="0" borderId="19" xfId="0" applyNumberFormat="1" applyFont="1" applyBorder="1" applyProtection="1">
      <protection locked="0"/>
    </xf>
    <xf numFmtId="38" fontId="1" fillId="0" borderId="20" xfId="0" applyNumberFormat="1" applyFont="1" applyBorder="1" applyProtection="1"/>
    <xf numFmtId="38" fontId="1" fillId="0" borderId="21" xfId="0" applyNumberFormat="1" applyFont="1" applyBorder="1" applyProtection="1"/>
    <xf numFmtId="38" fontId="1" fillId="0" borderId="21" xfId="0" applyNumberFormat="1" applyFont="1" applyBorder="1" applyProtection="1">
      <protection locked="0"/>
    </xf>
    <xf numFmtId="38" fontId="1" fillId="0" borderId="22" xfId="0" applyNumberFormat="1" applyFont="1" applyBorder="1" applyProtection="1"/>
    <xf numFmtId="38" fontId="1" fillId="0" borderId="23" xfId="0" applyNumberFormat="1" applyFont="1" applyBorder="1" applyProtection="1"/>
    <xf numFmtId="38" fontId="1" fillId="0" borderId="24" xfId="0" applyNumberFormat="1" applyFont="1" applyBorder="1" applyProtection="1"/>
    <xf numFmtId="38" fontId="1" fillId="0" borderId="24" xfId="0" applyNumberFormat="1" applyFont="1" applyBorder="1" applyProtection="1">
      <protection locked="0"/>
    </xf>
    <xf numFmtId="38" fontId="1" fillId="0" borderId="4" xfId="0" applyNumberFormat="1" applyFont="1" applyBorder="1" applyProtection="1"/>
    <xf numFmtId="38" fontId="1" fillId="0" borderId="25" xfId="0" applyNumberFormat="1" applyFont="1" applyBorder="1" applyProtection="1"/>
    <xf numFmtId="38" fontId="1" fillId="0" borderId="25" xfId="0" applyNumberFormat="1" applyFont="1" applyBorder="1" applyProtection="1">
      <protection locked="0"/>
    </xf>
    <xf numFmtId="38" fontId="1" fillId="0" borderId="26" xfId="0" applyNumberFormat="1" applyFont="1" applyBorder="1" applyProtection="1"/>
    <xf numFmtId="38" fontId="1" fillId="0" borderId="27" xfId="0" applyNumberFormat="1" applyFont="1" applyBorder="1" applyProtection="1"/>
    <xf numFmtId="38" fontId="1" fillId="0" borderId="28" xfId="0" applyNumberFormat="1" applyFont="1" applyBorder="1" applyProtection="1"/>
    <xf numFmtId="38" fontId="1" fillId="0" borderId="7" xfId="0" applyNumberFormat="1" applyFont="1" applyBorder="1" applyProtection="1"/>
    <xf numFmtId="38" fontId="1" fillId="0" borderId="29" xfId="0" applyNumberFormat="1" applyFont="1" applyBorder="1" applyProtection="1"/>
    <xf numFmtId="38" fontId="1" fillId="0" borderId="30" xfId="0" applyNumberFormat="1" applyFont="1" applyBorder="1" applyProtection="1"/>
    <xf numFmtId="38" fontId="1" fillId="0" borderId="31" xfId="0" applyNumberFormat="1" applyFont="1" applyBorder="1" applyProtection="1">
      <protection locked="0"/>
    </xf>
    <xf numFmtId="38" fontId="1" fillId="0" borderId="32" xfId="0" applyNumberFormat="1" applyFont="1" applyBorder="1" applyProtection="1">
      <protection locked="0"/>
    </xf>
    <xf numFmtId="38" fontId="1" fillId="0" borderId="33" xfId="0" applyNumberFormat="1" applyFont="1" applyBorder="1" applyProtection="1"/>
    <xf numFmtId="38" fontId="1" fillId="0" borderId="34" xfId="0" applyNumberFormat="1" applyFont="1" applyBorder="1" applyProtection="1"/>
    <xf numFmtId="38" fontId="1" fillId="0" borderId="34" xfId="0" applyNumberFormat="1" applyFont="1" applyBorder="1" applyProtection="1">
      <protection locked="0"/>
    </xf>
    <xf numFmtId="38" fontId="1" fillId="0" borderId="35" xfId="0" applyNumberFormat="1" applyFont="1" applyBorder="1" applyProtection="1"/>
    <xf numFmtId="38" fontId="1" fillId="0" borderId="36" xfId="0" applyNumberFormat="1" applyFont="1" applyBorder="1" applyProtection="1"/>
    <xf numFmtId="38" fontId="1" fillId="0" borderId="37" xfId="0" applyNumberFormat="1" applyFont="1" applyBorder="1" applyProtection="1"/>
    <xf numFmtId="38" fontId="1" fillId="0" borderId="38" xfId="0" applyNumberFormat="1" applyFont="1" applyBorder="1" applyProtection="1">
      <protection locked="0"/>
    </xf>
    <xf numFmtId="38" fontId="1" fillId="0" borderId="39" xfId="0" applyNumberFormat="1" applyFont="1" applyBorder="1" applyProtection="1"/>
    <xf numFmtId="38" fontId="1" fillId="0" borderId="40" xfId="0" applyNumberFormat="1" applyFont="1" applyBorder="1" applyProtection="1"/>
    <xf numFmtId="38" fontId="1" fillId="0" borderId="40" xfId="0" applyNumberFormat="1" applyFont="1" applyBorder="1" applyProtection="1">
      <protection locked="0"/>
    </xf>
    <xf numFmtId="38" fontId="1" fillId="0" borderId="41" xfId="0" applyNumberFormat="1" applyFont="1" applyBorder="1" applyProtection="1"/>
    <xf numFmtId="38" fontId="1" fillId="0" borderId="42" xfId="0" applyNumberFormat="1" applyFont="1" applyBorder="1" applyProtection="1"/>
    <xf numFmtId="38" fontId="1" fillId="0" borderId="43" xfId="0" applyNumberFormat="1" applyFont="1" applyBorder="1" applyProtection="1"/>
    <xf numFmtId="38" fontId="1" fillId="0" borderId="43" xfId="0" applyNumberFormat="1" applyFont="1" applyBorder="1" applyProtection="1">
      <protection locked="0"/>
    </xf>
    <xf numFmtId="38" fontId="1" fillId="0" borderId="44" xfId="0" applyNumberFormat="1" applyFont="1" applyBorder="1" applyProtection="1"/>
    <xf numFmtId="38" fontId="1" fillId="0" borderId="45" xfId="0" applyNumberFormat="1" applyFont="1" applyBorder="1" applyProtection="1"/>
    <xf numFmtId="38" fontId="1" fillId="0" borderId="45" xfId="0" applyNumberFormat="1" applyFont="1" applyBorder="1" applyProtection="1">
      <protection locked="0"/>
    </xf>
    <xf numFmtId="38" fontId="1" fillId="0" borderId="46" xfId="0" applyNumberFormat="1" applyFont="1" applyBorder="1" applyProtection="1"/>
    <xf numFmtId="38" fontId="1" fillId="0" borderId="47" xfId="0" applyNumberFormat="1" applyFont="1" applyBorder="1" applyProtection="1"/>
    <xf numFmtId="38" fontId="1" fillId="0" borderId="44" xfId="0" applyNumberFormat="1" applyFont="1" applyBorder="1" applyProtection="1">
      <protection locked="0"/>
    </xf>
    <xf numFmtId="38" fontId="1" fillId="0" borderId="8" xfId="0" applyNumberFormat="1" applyFont="1" applyBorder="1" applyProtection="1"/>
    <xf numFmtId="38" fontId="1" fillId="0" borderId="48" xfId="0" applyNumberFormat="1" applyFont="1" applyBorder="1" applyProtection="1"/>
    <xf numFmtId="38" fontId="1" fillId="0" borderId="48" xfId="0" applyNumberFormat="1" applyFont="1" applyBorder="1" applyProtection="1">
      <protection locked="0"/>
    </xf>
    <xf numFmtId="38" fontId="1" fillId="0" borderId="83" xfId="0" applyNumberFormat="1" applyFont="1" applyBorder="1" applyProtection="1"/>
    <xf numFmtId="38" fontId="1" fillId="0" borderId="141" xfId="0" applyNumberFormat="1" applyFont="1" applyBorder="1" applyProtection="1"/>
    <xf numFmtId="38" fontId="1" fillId="0" borderId="141" xfId="0" applyNumberFormat="1" applyFont="1" applyBorder="1" applyProtection="1">
      <protection locked="0"/>
    </xf>
    <xf numFmtId="38" fontId="1" fillId="0" borderId="142" xfId="0" applyNumberFormat="1" applyFont="1" applyBorder="1" applyProtection="1"/>
    <xf numFmtId="38" fontId="1" fillId="0" borderId="9" xfId="0" applyNumberFormat="1" applyFont="1" applyBorder="1" applyProtection="1"/>
    <xf numFmtId="38" fontId="1" fillId="0" borderId="143" xfId="0" applyNumberFormat="1" applyFont="1" applyBorder="1" applyProtection="1"/>
    <xf numFmtId="38" fontId="1" fillId="0" borderId="10" xfId="0" applyNumberFormat="1" applyFont="1" applyBorder="1" applyProtection="1"/>
    <xf numFmtId="38" fontId="1" fillId="0" borderId="4" xfId="0" applyNumberFormat="1" applyFont="1" applyBorder="1" applyProtection="1">
      <protection locked="0"/>
    </xf>
    <xf numFmtId="38" fontId="1" fillId="0" borderId="28" xfId="0" applyNumberFormat="1" applyFont="1" applyBorder="1" applyProtection="1">
      <protection locked="0"/>
    </xf>
    <xf numFmtId="38" fontId="1" fillId="0" borderId="144" xfId="0" applyNumberFormat="1" applyFont="1" applyBorder="1" applyProtection="1"/>
    <xf numFmtId="38" fontId="1" fillId="0" borderId="7" xfId="0" applyNumberFormat="1" applyFont="1" applyBorder="1" applyProtection="1">
      <protection locked="0"/>
    </xf>
    <xf numFmtId="38" fontId="1" fillId="0" borderId="87" xfId="0" applyNumberFormat="1" applyFont="1" applyBorder="1" applyProtection="1"/>
    <xf numFmtId="38" fontId="1" fillId="0" borderId="49" xfId="0" applyNumberFormat="1" applyFont="1" applyBorder="1" applyProtection="1"/>
    <xf numFmtId="38" fontId="1" fillId="0" borderId="42" xfId="0" applyNumberFormat="1" applyFont="1" applyBorder="1" applyProtection="1">
      <protection locked="0"/>
    </xf>
    <xf numFmtId="38" fontId="1" fillId="0" borderId="53" xfId="0" applyNumberFormat="1" applyFont="1" applyBorder="1" applyProtection="1"/>
    <xf numFmtId="38" fontId="1" fillId="0" borderId="32" xfId="0" applyNumberFormat="1" applyFont="1" applyBorder="1" applyProtection="1"/>
    <xf numFmtId="38" fontId="1" fillId="0" borderId="64" xfId="0" applyNumberFormat="1" applyFont="1" applyBorder="1" applyProtection="1"/>
    <xf numFmtId="38" fontId="1" fillId="0" borderId="65" xfId="0" applyNumberFormat="1" applyFont="1" applyBorder="1" applyProtection="1"/>
    <xf numFmtId="38" fontId="1" fillId="0" borderId="31" xfId="0" applyNumberFormat="1" applyFont="1" applyBorder="1" applyProtection="1"/>
    <xf numFmtId="38" fontId="1" fillId="0" borderId="15" xfId="0" applyNumberFormat="1" applyFont="1" applyBorder="1" applyProtection="1"/>
    <xf numFmtId="38" fontId="1" fillId="0" borderId="52" xfId="0" applyNumberFormat="1" applyFont="1" applyBorder="1" applyProtection="1"/>
    <xf numFmtId="38" fontId="1" fillId="0" borderId="0" xfId="0" applyNumberFormat="1" applyFont="1" applyProtection="1">
      <protection locked="0"/>
    </xf>
    <xf numFmtId="38" fontId="1" fillId="0" borderId="12" xfId="0" applyNumberFormat="1" applyFont="1" applyBorder="1" applyAlignment="1" applyProtection="1">
      <alignment horizontal="center"/>
      <protection locked="0"/>
    </xf>
    <xf numFmtId="186" fontId="0" fillId="0" borderId="17" xfId="0" quotePrefix="1" applyNumberFormat="1" applyFont="1" applyBorder="1" applyProtection="1"/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148" xfId="0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178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7" fillId="0" borderId="0" xfId="0" applyFont="1" applyAlignment="1"/>
    <xf numFmtId="0" fontId="22" fillId="0" borderId="0" xfId="0" applyFont="1" applyAlignment="1" applyProtection="1">
      <alignment vertical="center"/>
    </xf>
    <xf numFmtId="0" fontId="23" fillId="0" borderId="0" xfId="0" applyFont="1"/>
    <xf numFmtId="187" fontId="8" fillId="0" borderId="0" xfId="0" applyNumberFormat="1" applyFont="1" applyFill="1" applyBorder="1" applyAlignment="1" applyProtection="1">
      <alignment horizontal="left" vertical="center" wrapText="1" indent="1"/>
    </xf>
    <xf numFmtId="38" fontId="5" fillId="0" borderId="88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</xf>
    <xf numFmtId="38" fontId="5" fillId="0" borderId="47" xfId="0" applyNumberFormat="1" applyFont="1" applyBorder="1" applyAlignment="1" applyProtection="1">
      <alignment horizontal="right" vertical="center"/>
    </xf>
    <xf numFmtId="38" fontId="5" fillId="0" borderId="44" xfId="0" applyNumberFormat="1" applyFont="1" applyBorder="1" applyAlignment="1" applyProtection="1">
      <alignment horizontal="right" vertical="center"/>
    </xf>
    <xf numFmtId="38" fontId="5" fillId="0" borderId="81" xfId="0" applyNumberFormat="1" applyFont="1" applyBorder="1" applyAlignment="1" applyProtection="1">
      <alignment horizontal="left" vertical="center"/>
      <protection locked="0"/>
    </xf>
    <xf numFmtId="38" fontId="5" fillId="0" borderId="47" xfId="0" applyNumberFormat="1" applyFont="1" applyBorder="1" applyAlignment="1" applyProtection="1">
      <alignment horizontal="left" vertical="center"/>
      <protection locked="0"/>
    </xf>
    <xf numFmtId="38" fontId="5" fillId="0" borderId="51" xfId="0" applyNumberFormat="1" applyFont="1" applyBorder="1" applyAlignment="1" applyProtection="1">
      <alignment horizontal="left" vertical="center"/>
      <protection locked="0"/>
    </xf>
    <xf numFmtId="177" fontId="1" fillId="0" borderId="122" xfId="0" applyNumberFormat="1" applyFont="1" applyBorder="1" applyAlignment="1" applyProtection="1">
      <alignment horizontal="right" vertical="center"/>
      <protection locked="0"/>
    </xf>
    <xf numFmtId="177" fontId="1" fillId="0" borderId="102" xfId="0" applyNumberFormat="1" applyFont="1" applyBorder="1" applyAlignment="1" applyProtection="1">
      <alignment horizontal="right" vertical="center"/>
      <protection locked="0"/>
    </xf>
    <xf numFmtId="180" fontId="5" fillId="0" borderId="88" xfId="0" applyNumberFormat="1" applyFont="1" applyBorder="1" applyAlignment="1" applyProtection="1">
      <alignment horizontal="center" vertical="center"/>
      <protection locked="0"/>
    </xf>
    <xf numFmtId="180" fontId="5" fillId="0" borderId="102" xfId="0" applyNumberFormat="1" applyFont="1" applyBorder="1" applyAlignment="1" applyProtection="1">
      <alignment horizontal="center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38" fontId="5" fillId="0" borderId="126" xfId="0" applyNumberFormat="1" applyFont="1" applyBorder="1" applyAlignment="1" applyProtection="1">
      <alignment horizontal="right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</xf>
    <xf numFmtId="38" fontId="5" fillId="0" borderId="124" xfId="0" applyNumberFormat="1" applyFont="1" applyBorder="1" applyAlignment="1" applyProtection="1">
      <alignment horizontal="right" vertical="center"/>
    </xf>
    <xf numFmtId="38" fontId="5" fillId="0" borderId="126" xfId="0" applyNumberFormat="1" applyFont="1" applyBorder="1" applyAlignment="1" applyProtection="1">
      <alignment horizontal="right" vertical="center"/>
    </xf>
    <xf numFmtId="38" fontId="5" fillId="0" borderId="123" xfId="0" applyNumberFormat="1" applyFont="1" applyBorder="1" applyAlignment="1" applyProtection="1">
      <alignment horizontal="left" vertical="center"/>
      <protection locked="0"/>
    </xf>
    <xf numFmtId="38" fontId="5" fillId="0" borderId="124" xfId="0" applyNumberFormat="1" applyFont="1" applyBorder="1" applyAlignment="1" applyProtection="1">
      <alignment horizontal="left" vertical="center"/>
      <protection locked="0"/>
    </xf>
    <xf numFmtId="38" fontId="5" fillId="0" borderId="125" xfId="0" applyNumberFormat="1" applyFont="1" applyBorder="1" applyAlignment="1" applyProtection="1">
      <alignment horizontal="left" vertical="center"/>
      <protection locked="0"/>
    </xf>
    <xf numFmtId="177" fontId="1" fillId="0" borderId="128" xfId="0" applyNumberFormat="1" applyFont="1" applyBorder="1" applyAlignment="1" applyProtection="1">
      <alignment horizontal="right" vertical="center"/>
      <protection locked="0"/>
    </xf>
    <xf numFmtId="177" fontId="1" fillId="0" borderId="127" xfId="0" applyNumberFormat="1" applyFont="1" applyBorder="1" applyAlignment="1" applyProtection="1">
      <alignment horizontal="right" vertical="center"/>
      <protection locked="0"/>
    </xf>
    <xf numFmtId="180" fontId="5" fillId="0" borderId="111" xfId="0" applyNumberFormat="1" applyFont="1" applyBorder="1" applyAlignment="1" applyProtection="1">
      <alignment horizontal="center" vertical="center"/>
      <protection locked="0"/>
    </xf>
    <xf numFmtId="180" fontId="5" fillId="0" borderId="127" xfId="0" applyNumberFormat="1" applyFont="1" applyBorder="1" applyAlignment="1" applyProtection="1">
      <alignment horizontal="center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  <protection locked="0"/>
    </xf>
    <xf numFmtId="38" fontId="5" fillId="0" borderId="124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2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>
      <alignment horizontal="right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94" xfId="0" applyNumberFormat="1" applyFont="1" applyBorder="1" applyAlignment="1">
      <alignment horizontal="right" vertical="center"/>
    </xf>
    <xf numFmtId="182" fontId="0" fillId="0" borderId="81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12" fillId="0" borderId="81" xfId="0" applyNumberFormat="1" applyFont="1" applyBorder="1" applyAlignment="1" applyProtection="1">
      <alignment horizontal="center" vertical="center"/>
      <protection locked="0"/>
    </xf>
    <xf numFmtId="182" fontId="12" fillId="0" borderId="47" xfId="0" applyNumberFormat="1" applyFont="1" applyBorder="1" applyAlignment="1" applyProtection="1">
      <alignment horizontal="center" vertical="center"/>
      <protection locked="0"/>
    </xf>
    <xf numFmtId="182" fontId="12" fillId="0" borderId="44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hidden="1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5" fontId="5" fillId="0" borderId="25" xfId="0" applyNumberFormat="1" applyFont="1" applyBorder="1" applyAlignment="1" applyProtection="1">
      <alignment horizontal="right" vertical="center"/>
      <protection locked="0"/>
    </xf>
    <xf numFmtId="182" fontId="0" fillId="0" borderId="43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1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9" borderId="82" xfId="0" applyFont="1" applyFill="1" applyBorder="1" applyAlignment="1">
      <alignment vertical="center"/>
    </xf>
    <xf numFmtId="0" fontId="5" fillId="9" borderId="83" xfId="0" applyFont="1" applyFill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0" borderId="82" xfId="0" applyNumberFormat="1" applyFont="1" applyBorder="1" applyAlignment="1">
      <alignment horizontal="right" vertical="center"/>
    </xf>
    <xf numFmtId="38" fontId="5" fillId="0" borderId="83" xfId="0" applyNumberFormat="1" applyFont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38" fontId="5" fillId="9" borderId="89" xfId="0" applyNumberFormat="1" applyFont="1" applyFill="1" applyBorder="1" applyAlignment="1">
      <alignment horizontal="right" vertical="center"/>
    </xf>
    <xf numFmtId="38" fontId="5" fillId="9" borderId="84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77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84" xfId="0" applyNumberFormat="1" applyFont="1" applyBorder="1" applyAlignment="1">
      <alignment horizontal="right" vertical="center"/>
    </xf>
    <xf numFmtId="38" fontId="5" fillId="0" borderId="50" xfId="0" applyNumberFormat="1" applyFont="1" applyBorder="1" applyAlignment="1">
      <alignment horizontal="right" vertical="center"/>
    </xf>
    <xf numFmtId="38" fontId="5" fillId="0" borderId="91" xfId="0" applyNumberFormat="1" applyFont="1" applyBorder="1" applyAlignment="1">
      <alignment horizontal="right" vertical="center"/>
    </xf>
    <xf numFmtId="38" fontId="5" fillId="0" borderId="81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88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9" borderId="82" xfId="0" applyNumberFormat="1" applyFont="1" applyFill="1" applyBorder="1" applyAlignment="1">
      <alignment horizontal="right" vertical="center"/>
    </xf>
    <xf numFmtId="38" fontId="5" fillId="9" borderId="83" xfId="0" applyNumberFormat="1" applyFont="1" applyFill="1" applyBorder="1" applyAlignment="1">
      <alignment horizontal="right" vertical="center"/>
    </xf>
    <xf numFmtId="38" fontId="5" fillId="0" borderId="85" xfId="0" applyNumberFormat="1" applyFont="1" applyBorder="1" applyAlignment="1">
      <alignment horizontal="right" vertical="center"/>
    </xf>
    <xf numFmtId="38" fontId="5" fillId="0" borderId="86" xfId="0" applyNumberFormat="1" applyFont="1" applyBorder="1" applyAlignment="1">
      <alignment horizontal="right" vertical="center"/>
    </xf>
    <xf numFmtId="38" fontId="5" fillId="0" borderId="77" xfId="0" applyNumberFormat="1" applyFont="1" applyFill="1" applyBorder="1" applyAlignment="1">
      <alignment horizontal="right" vertical="center"/>
    </xf>
    <xf numFmtId="38" fontId="5" fillId="0" borderId="80" xfId="0" applyNumberFormat="1" applyFont="1" applyBorder="1" applyAlignment="1">
      <alignment horizontal="right" vertical="center"/>
    </xf>
    <xf numFmtId="38" fontId="5" fillId="0" borderId="80" xfId="0" applyNumberFormat="1" applyFont="1" applyFill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8" borderId="77" xfId="0" applyNumberFormat="1" applyFont="1" applyFill="1" applyBorder="1" applyAlignment="1">
      <alignment horizontal="right" vertical="center"/>
    </xf>
    <xf numFmtId="38" fontId="5" fillId="9" borderId="77" xfId="0" applyNumberFormat="1" applyFont="1" applyFill="1" applyBorder="1" applyAlignment="1">
      <alignment horizontal="right" vertical="center"/>
    </xf>
    <xf numFmtId="38" fontId="5" fillId="9" borderId="80" xfId="0" applyNumberFormat="1" applyFont="1" applyFill="1" applyBorder="1" applyAlignment="1">
      <alignment horizontal="right" vertical="center"/>
    </xf>
    <xf numFmtId="38" fontId="5" fillId="8" borderId="80" xfId="0" applyNumberFormat="1" applyFont="1" applyFill="1" applyBorder="1" applyAlignment="1">
      <alignment horizontal="right" vertical="center"/>
    </xf>
    <xf numFmtId="38" fontId="5" fillId="9" borderId="69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9" borderId="76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98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9" borderId="100" xfId="0" applyNumberFormat="1" applyFont="1" applyFill="1" applyBorder="1" applyAlignment="1">
      <alignment horizontal="right" vertical="center"/>
    </xf>
    <xf numFmtId="182" fontId="0" fillId="0" borderId="87" xfId="0" applyNumberFormat="1" applyBorder="1" applyAlignment="1" applyProtection="1">
      <alignment horizontal="center" vertical="center"/>
      <protection hidden="1"/>
    </xf>
    <xf numFmtId="182" fontId="0" fillId="0" borderId="82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184" fontId="0" fillId="0" borderId="81" xfId="0" applyNumberFormat="1" applyBorder="1" applyAlignment="1" applyProtection="1">
      <alignment horizontal="center" vertical="center"/>
      <protection hidden="1"/>
    </xf>
    <xf numFmtId="184" fontId="0" fillId="0" borderId="47" xfId="0" applyNumberFormat="1" applyBorder="1" applyAlignment="1" applyProtection="1">
      <alignment horizontal="center" vertical="center"/>
      <protection hidden="1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89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38" fontId="5" fillId="0" borderId="89" xfId="0" applyNumberFormat="1" applyFont="1" applyBorder="1" applyAlignment="1" applyProtection="1">
      <alignment horizontal="right" vertical="center"/>
      <protection locked="0"/>
    </xf>
    <xf numFmtId="38" fontId="5" fillId="0" borderId="84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2" fontId="0" fillId="0" borderId="141" xfId="0" applyNumberFormat="1" applyBorder="1" applyAlignment="1" applyProtection="1">
      <alignment horizontal="center" vertical="center"/>
      <protection hidden="1"/>
    </xf>
    <xf numFmtId="185" fontId="5" fillId="0" borderId="141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hidden="1"/>
    </xf>
    <xf numFmtId="182" fontId="0" fillId="0" borderId="88" xfId="0" applyNumberFormat="1" applyBorder="1" applyAlignment="1" applyProtection="1">
      <alignment horizontal="center" vertical="center"/>
      <protection hidden="1"/>
    </xf>
    <xf numFmtId="182" fontId="0" fillId="0" borderId="102" xfId="0" applyNumberFormat="1" applyBorder="1" applyAlignment="1" applyProtection="1">
      <alignment horizontal="center" vertical="center"/>
      <protection hidden="1"/>
    </xf>
    <xf numFmtId="38" fontId="18" fillId="0" borderId="77" xfId="0" applyNumberFormat="1" applyFont="1" applyBorder="1" applyAlignment="1" applyProtection="1">
      <alignment horizontal="right" vertical="center"/>
      <protection locked="0"/>
    </xf>
    <xf numFmtId="38" fontId="18" fillId="0" borderId="80" xfId="0" applyNumberFormat="1" applyFont="1" applyBorder="1" applyAlignment="1" applyProtection="1">
      <alignment horizontal="right" vertical="center"/>
      <protection locked="0"/>
    </xf>
    <xf numFmtId="38" fontId="18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38" fontId="5" fillId="0" borderId="3" xfId="0" applyNumberFormat="1" applyFont="1" applyBorder="1" applyAlignment="1" applyProtection="1">
      <alignment horizontal="right" vertical="center"/>
    </xf>
    <xf numFmtId="38" fontId="5" fillId="0" borderId="4" xfId="0" applyNumberFormat="1" applyFont="1" applyBorder="1" applyAlignment="1" applyProtection="1">
      <alignment horizontal="right" vertical="center"/>
    </xf>
    <xf numFmtId="38" fontId="18" fillId="0" borderId="118" xfId="0" applyNumberFormat="1" applyFont="1" applyBorder="1" applyAlignment="1" applyProtection="1">
      <alignment horizontal="right" vertical="center"/>
      <protection locked="0"/>
    </xf>
    <xf numFmtId="38" fontId="18" fillId="0" borderId="119" xfId="0" applyNumberFormat="1" applyFont="1" applyBorder="1" applyAlignment="1" applyProtection="1">
      <alignment horizontal="right" vertical="center"/>
      <protection locked="0"/>
    </xf>
    <xf numFmtId="38" fontId="18" fillId="0" borderId="82" xfId="0" applyNumberFormat="1" applyFont="1" applyBorder="1" applyAlignment="1" applyProtection="1">
      <alignment horizontal="right" vertical="center"/>
      <protection locked="0"/>
    </xf>
    <xf numFmtId="38" fontId="5" fillId="0" borderId="87" xfId="0" applyNumberFormat="1" applyFont="1" applyBorder="1" applyAlignment="1" applyProtection="1">
      <alignment horizontal="right" vertical="center"/>
    </xf>
    <xf numFmtId="38" fontId="5" fillId="0" borderId="82" xfId="0" applyNumberFormat="1" applyFont="1" applyBorder="1" applyAlignment="1" applyProtection="1">
      <alignment horizontal="right" vertical="center"/>
    </xf>
    <xf numFmtId="38" fontId="5" fillId="0" borderId="83" xfId="0" applyNumberFormat="1" applyFont="1" applyBorder="1" applyAlignment="1" applyProtection="1">
      <alignment horizontal="right" vertical="center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</xf>
    <xf numFmtId="38" fontId="5" fillId="0" borderId="28" xfId="0" applyNumberFormat="1" applyFont="1" applyBorder="1" applyAlignment="1" applyProtection="1">
      <alignment horizontal="right" vertical="center"/>
    </xf>
    <xf numFmtId="38" fontId="5" fillId="0" borderId="5" xfId="0" applyNumberFormat="1" applyFont="1" applyBorder="1" applyAlignment="1" applyProtection="1">
      <alignment horizontal="right" vertical="center"/>
    </xf>
    <xf numFmtId="38" fontId="5" fillId="0" borderId="6" xfId="0" applyNumberFormat="1" applyFont="1" applyBorder="1" applyAlignment="1" applyProtection="1">
      <alignment horizontal="right" vertical="center"/>
    </xf>
    <xf numFmtId="38" fontId="5" fillId="0" borderId="7" xfId="0" applyNumberFormat="1" applyFont="1" applyBorder="1" applyAlignment="1" applyProtection="1">
      <alignment horizontal="right" vertical="center"/>
    </xf>
    <xf numFmtId="182" fontId="0" fillId="0" borderId="90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38" fontId="5" fillId="0" borderId="90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185" fontId="5" fillId="0" borderId="29" xfId="0" applyNumberFormat="1" applyFont="1" applyBorder="1" applyAlignment="1" applyProtection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181" fontId="0" fillId="0" borderId="67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left" vertical="center"/>
      <protection locked="0"/>
    </xf>
    <xf numFmtId="38" fontId="5" fillId="0" borderId="108" xfId="0" applyNumberFormat="1" applyFont="1" applyBorder="1" applyAlignment="1" applyProtection="1">
      <alignment horizontal="left" vertical="center"/>
      <protection locked="0"/>
    </xf>
    <xf numFmtId="38" fontId="5" fillId="0" borderId="110" xfId="0" applyNumberFormat="1" applyFont="1" applyBorder="1" applyAlignment="1" applyProtection="1">
      <alignment horizontal="left" vertical="center"/>
      <protection locked="0"/>
    </xf>
    <xf numFmtId="177" fontId="1" fillId="0" borderId="121" xfId="0" applyNumberFormat="1" applyFont="1" applyBorder="1" applyAlignment="1" applyProtection="1">
      <alignment horizontal="right" vertical="center"/>
      <protection locked="0"/>
    </xf>
    <xf numFmtId="177" fontId="1" fillId="0" borderId="120" xfId="0" applyNumberFormat="1" applyFont="1" applyBorder="1" applyAlignment="1" applyProtection="1">
      <alignment horizontal="right" vertical="center"/>
      <protection locked="0"/>
    </xf>
    <xf numFmtId="180" fontId="5" fillId="0" borderId="106" xfId="0" applyNumberFormat="1" applyFont="1" applyBorder="1" applyAlignment="1" applyProtection="1">
      <alignment horizontal="center" vertical="center"/>
      <protection locked="0"/>
    </xf>
    <xf numFmtId="180" fontId="5" fillId="0" borderId="120" xfId="0" applyNumberFormat="1" applyFont="1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  <protection locked="0"/>
    </xf>
    <xf numFmtId="38" fontId="5" fillId="0" borderId="108" xfId="0" applyNumberFormat="1" applyFont="1" applyBorder="1" applyAlignment="1" applyProtection="1">
      <alignment horizontal="right" vertical="center"/>
      <protection locked="0"/>
    </xf>
    <xf numFmtId="38" fontId="5" fillId="0" borderId="109" xfId="0" applyNumberFormat="1" applyFont="1" applyBorder="1" applyAlignment="1" applyProtection="1">
      <alignment horizontal="right" vertical="center"/>
      <protection locked="0"/>
    </xf>
    <xf numFmtId="38" fontId="5" fillId="0" borderId="120" xfId="0" applyNumberFormat="1" applyFont="1" applyBorder="1" applyAlignment="1" applyProtection="1">
      <alignment horizontal="right" vertical="center"/>
      <protection locked="0"/>
    </xf>
    <xf numFmtId="38" fontId="5" fillId="0" borderId="106" xfId="0" applyNumberFormat="1" applyFont="1" applyBorder="1" applyAlignment="1" applyProtection="1">
      <alignment horizontal="right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</xf>
    <xf numFmtId="38" fontId="5" fillId="0" borderId="108" xfId="0" applyNumberFormat="1" applyFont="1" applyBorder="1" applyAlignment="1" applyProtection="1">
      <alignment horizontal="right" vertical="center"/>
    </xf>
    <xf numFmtId="38" fontId="5" fillId="0" borderId="109" xfId="0" applyNumberFormat="1" applyFont="1" applyBorder="1" applyAlignment="1" applyProtection="1">
      <alignment horizontal="right" vertical="center"/>
    </xf>
    <xf numFmtId="38" fontId="5" fillId="0" borderId="95" xfId="0" applyNumberFormat="1" applyFont="1" applyBorder="1" applyAlignment="1" applyProtection="1">
      <alignment horizontal="right" vertical="center"/>
      <protection locked="0"/>
    </xf>
    <xf numFmtId="38" fontId="5" fillId="0" borderId="146" xfId="0" applyNumberFormat="1" applyFont="1" applyBorder="1" applyAlignment="1" applyProtection="1">
      <alignment horizontal="right" vertical="center"/>
      <protection locked="0"/>
    </xf>
    <xf numFmtId="38" fontId="5" fillId="0" borderId="89" xfId="0" applyNumberFormat="1" applyFont="1" applyBorder="1" applyAlignment="1" applyProtection="1">
      <alignment horizontal="right" vertical="center"/>
    </xf>
    <xf numFmtId="38" fontId="5" fillId="0" borderId="84" xfId="0" applyNumberFormat="1" applyFont="1" applyBorder="1" applyAlignment="1" applyProtection="1">
      <alignment horizontal="right" vertical="center"/>
    </xf>
    <xf numFmtId="38" fontId="5" fillId="0" borderId="50" xfId="0" applyNumberFormat="1" applyFont="1" applyBorder="1" applyAlignment="1" applyProtection="1">
      <alignment horizontal="right" vertical="center"/>
    </xf>
    <xf numFmtId="38" fontId="5" fillId="0" borderId="89" xfId="0" applyNumberFormat="1" applyFont="1" applyBorder="1" applyAlignment="1" applyProtection="1">
      <alignment horizontal="left" vertical="center"/>
      <protection locked="0"/>
    </xf>
    <xf numFmtId="38" fontId="5" fillId="0" borderId="84" xfId="0" applyNumberFormat="1" applyFont="1" applyBorder="1" applyAlignment="1" applyProtection="1">
      <alignment horizontal="left" vertical="center"/>
      <protection locked="0"/>
    </xf>
    <xf numFmtId="38" fontId="5" fillId="0" borderId="147" xfId="0" applyNumberFormat="1" applyFont="1" applyBorder="1" applyAlignment="1" applyProtection="1">
      <alignment horizontal="left" vertical="center"/>
      <protection locked="0"/>
    </xf>
    <xf numFmtId="177" fontId="1" fillId="0" borderId="145" xfId="0" applyNumberFormat="1" applyFont="1" applyBorder="1" applyAlignment="1" applyProtection="1">
      <alignment horizontal="right" vertical="center"/>
      <protection locked="0"/>
    </xf>
    <xf numFmtId="177" fontId="1" fillId="0" borderId="146" xfId="0" applyNumberFormat="1" applyFont="1" applyBorder="1" applyAlignment="1" applyProtection="1">
      <alignment horizontal="right" vertical="center"/>
      <protection locked="0"/>
    </xf>
    <xf numFmtId="180" fontId="5" fillId="0" borderId="95" xfId="0" applyNumberFormat="1" applyFont="1" applyBorder="1" applyAlignment="1" applyProtection="1">
      <alignment horizontal="center" vertical="center"/>
      <protection locked="0"/>
    </xf>
    <xf numFmtId="180" fontId="5" fillId="0" borderId="146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0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 applyProtection="1">
      <alignment horizontal="right" vertical="center"/>
    </xf>
    <xf numFmtId="38" fontId="5" fillId="0" borderId="104" xfId="0" applyNumberFormat="1" applyFont="1" applyBorder="1" applyAlignment="1" applyProtection="1">
      <alignment horizontal="right" vertical="center"/>
    </xf>
    <xf numFmtId="38" fontId="5" fillId="0" borderId="15" xfId="0" applyNumberFormat="1" applyFont="1" applyBorder="1" applyAlignment="1" applyProtection="1">
      <alignment horizontal="right" vertical="center"/>
    </xf>
    <xf numFmtId="38" fontId="5" fillId="0" borderId="78" xfId="0" applyNumberFormat="1" applyFont="1" applyBorder="1" applyAlignment="1" applyProtection="1">
      <alignment horizontal="right" vertical="center"/>
    </xf>
    <xf numFmtId="38" fontId="5" fillId="0" borderId="75" xfId="0" applyNumberFormat="1" applyFont="1" applyBorder="1" applyAlignment="1" applyProtection="1">
      <alignment horizontal="right" vertical="center"/>
    </xf>
    <xf numFmtId="38" fontId="5" fillId="0" borderId="103" xfId="0" applyNumberFormat="1" applyFont="1" applyBorder="1" applyAlignment="1" applyProtection="1">
      <alignment horizontal="center" vertical="center"/>
      <protection locked="0"/>
    </xf>
    <xf numFmtId="38" fontId="5" fillId="0" borderId="104" xfId="0" applyNumberFormat="1" applyFont="1" applyBorder="1" applyAlignment="1" applyProtection="1">
      <alignment horizontal="center" vertical="center"/>
      <protection locked="0"/>
    </xf>
    <xf numFmtId="38" fontId="5" fillId="0" borderId="105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38" fontId="5" fillId="0" borderId="77" xfId="0" applyNumberFormat="1" applyFont="1" applyFill="1" applyBorder="1" applyAlignment="1" applyProtection="1">
      <alignment horizontal="right" vertical="center"/>
      <protection locked="0"/>
    </xf>
    <xf numFmtId="38" fontId="5" fillId="0" borderId="80" xfId="0" applyNumberFormat="1" applyFont="1" applyFill="1" applyBorder="1" applyAlignment="1" applyProtection="1">
      <alignment horizontal="right" vertical="center"/>
      <protection locked="0"/>
    </xf>
    <xf numFmtId="38" fontId="5" fillId="0" borderId="96" xfId="0" applyNumberFormat="1" applyFont="1" applyFill="1" applyBorder="1" applyAlignment="1" applyProtection="1">
      <alignment horizontal="right"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5" fillId="0" borderId="4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184" fontId="0" fillId="0" borderId="129" xfId="0" applyNumberFormat="1" applyFont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38" fontId="16" fillId="0" borderId="77" xfId="0" applyNumberFormat="1" applyFont="1" applyBorder="1" applyAlignment="1" applyProtection="1">
      <alignment horizontal="right" vertical="center"/>
      <protection hidden="1"/>
    </xf>
    <xf numFmtId="38" fontId="16" fillId="0" borderId="80" xfId="0" applyNumberFormat="1" applyFont="1" applyBorder="1" applyAlignment="1" applyProtection="1">
      <alignment horizontal="right" vertical="center"/>
      <protection hidden="1"/>
    </xf>
    <xf numFmtId="38" fontId="16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4" fontId="0" fillId="0" borderId="137" xfId="0" applyNumberFormat="1" applyFont="1" applyBorder="1" applyAlignment="1" applyProtection="1">
      <alignment horizontal="center" vertical="center"/>
      <protection locked="0"/>
    </xf>
    <xf numFmtId="184" fontId="0" fillId="0" borderId="138" xfId="0" applyNumberFormat="1" applyFont="1" applyBorder="1" applyAlignment="1" applyProtection="1">
      <alignment horizontal="center" vertical="center"/>
      <protection locked="0"/>
    </xf>
    <xf numFmtId="184" fontId="0" fillId="0" borderId="137" xfId="0" applyNumberFormat="1" applyFont="1" applyBorder="1" applyAlignment="1" applyProtection="1">
      <alignment horizontal="center" vertical="center"/>
      <protection hidden="1"/>
    </xf>
    <xf numFmtId="184" fontId="0" fillId="0" borderId="3" xfId="0" applyNumberFormat="1" applyFont="1" applyBorder="1" applyAlignment="1" applyProtection="1">
      <alignment horizontal="center" vertical="center"/>
      <protection hidden="1"/>
    </xf>
    <xf numFmtId="184" fontId="0" fillId="0" borderId="4" xfId="0" applyNumberFormat="1" applyFont="1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184" fontId="5" fillId="0" borderId="25" xfId="0" applyNumberFormat="1" applyFont="1" applyBorder="1" applyAlignment="1" applyProtection="1">
      <alignment horizontal="center" vertical="center"/>
      <protection locked="0"/>
    </xf>
    <xf numFmtId="184" fontId="0" fillId="0" borderId="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4" fontId="0" fillId="0" borderId="139" xfId="0" applyNumberFormat="1" applyFont="1" applyBorder="1" applyAlignment="1" applyProtection="1">
      <alignment horizontal="center" vertical="center"/>
      <protection locked="0"/>
    </xf>
    <xf numFmtId="184" fontId="0" fillId="0" borderId="140" xfId="0" applyNumberFormat="1" applyFont="1" applyBorder="1" applyAlignment="1" applyProtection="1">
      <alignment horizontal="center" vertical="center"/>
      <protection locked="0"/>
    </xf>
    <xf numFmtId="184" fontId="0" fillId="0" borderId="150" xfId="0" applyNumberFormat="1" applyFont="1" applyBorder="1" applyAlignment="1" applyProtection="1">
      <alignment horizontal="center" vertical="center"/>
      <protection hidden="1"/>
    </xf>
    <xf numFmtId="184" fontId="0" fillId="0" borderId="6" xfId="0" applyNumberFormat="1" applyFont="1" applyBorder="1" applyAlignment="1" applyProtection="1">
      <alignment horizontal="center" vertical="center"/>
      <protection hidden="1"/>
    </xf>
    <xf numFmtId="184" fontId="0" fillId="0" borderId="7" xfId="0" applyNumberFormat="1" applyFont="1" applyBorder="1" applyAlignment="1" applyProtection="1">
      <alignment horizontal="center" vertical="center"/>
      <protection hidden="1"/>
    </xf>
    <xf numFmtId="184" fontId="0" fillId="0" borderId="29" xfId="0" applyNumberFormat="1" applyFont="1" applyBorder="1" applyAlignment="1" applyProtection="1">
      <alignment horizontal="center" vertical="center"/>
    </xf>
    <xf numFmtId="184" fontId="5" fillId="0" borderId="29" xfId="0" applyNumberFormat="1" applyFont="1" applyBorder="1" applyAlignment="1" applyProtection="1">
      <alignment horizontal="center" vertical="center"/>
      <protection hidden="1"/>
    </xf>
    <xf numFmtId="184" fontId="0" fillId="0" borderId="130" xfId="0" applyNumberFormat="1" applyFont="1" applyBorder="1" applyAlignment="1" applyProtection="1">
      <alignment horizontal="center" vertical="center"/>
      <protection locked="0"/>
    </xf>
    <xf numFmtId="184" fontId="0" fillId="0" borderId="152" xfId="0" applyNumberFormat="1" applyBorder="1" applyAlignment="1" applyProtection="1">
      <alignment horizontal="center" vertical="center"/>
      <protection locked="0" hidden="1"/>
    </xf>
    <xf numFmtId="184" fontId="0" fillId="0" borderId="47" xfId="0" applyNumberFormat="1" applyBorder="1" applyAlignment="1" applyProtection="1">
      <alignment horizontal="center" vertical="center"/>
      <protection locked="0" hidden="1"/>
    </xf>
    <xf numFmtId="184" fontId="0" fillId="0" borderId="44" xfId="0" applyNumberFormat="1" applyBorder="1" applyAlignment="1" applyProtection="1">
      <alignment horizontal="center" vertical="center"/>
      <protection locked="0"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18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129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Font="1" applyBorder="1" applyAlignment="1" applyProtection="1">
      <alignment horizontal="center" vertical="center"/>
      <protection locked="0"/>
    </xf>
    <xf numFmtId="38" fontId="14" fillId="0" borderId="131" xfId="0" applyNumberFormat="1" applyFont="1" applyFill="1" applyBorder="1" applyAlignment="1" applyProtection="1">
      <alignment horizontal="center" vertical="center"/>
      <protection locked="0"/>
    </xf>
    <xf numFmtId="38" fontId="14" fillId="0" borderId="132" xfId="0" applyNumberFormat="1" applyFont="1" applyFill="1" applyBorder="1" applyAlignment="1" applyProtection="1">
      <alignment horizontal="center" vertical="center"/>
      <protection locked="0"/>
    </xf>
    <xf numFmtId="38" fontId="14" fillId="0" borderId="133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hidden="1"/>
    </xf>
    <xf numFmtId="176" fontId="0" fillId="0" borderId="98" xfId="0" applyNumberFormat="1" applyFill="1" applyBorder="1" applyAlignment="1" applyProtection="1">
      <alignment horizontal="center" vertical="center"/>
      <protection hidden="1"/>
    </xf>
    <xf numFmtId="38" fontId="5" fillId="0" borderId="118" xfId="0" applyNumberFormat="1" applyFont="1" applyFill="1" applyBorder="1" applyAlignment="1" applyProtection="1">
      <alignment horizontal="right" vertical="center"/>
      <protection locked="0"/>
    </xf>
    <xf numFmtId="38" fontId="5" fillId="0" borderId="82" xfId="0" applyNumberFormat="1" applyFont="1" applyFill="1" applyBorder="1" applyAlignment="1" applyProtection="1">
      <alignment horizontal="right" vertical="center"/>
      <protection locked="0"/>
    </xf>
    <xf numFmtId="38" fontId="5" fillId="0" borderId="83" xfId="0" applyNumberFormat="1" applyFont="1" applyFill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  <protection locked="0"/>
    </xf>
    <xf numFmtId="38" fontId="5" fillId="0" borderId="99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hidden="1"/>
    </xf>
    <xf numFmtId="176" fontId="0" fillId="0" borderId="4" xfId="0" applyNumberFormat="1" applyFill="1" applyBorder="1" applyAlignment="1" applyProtection="1">
      <alignment horizontal="center" vertical="center"/>
      <protection hidden="1"/>
    </xf>
    <xf numFmtId="38" fontId="5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hidden="1"/>
    </xf>
    <xf numFmtId="182" fontId="5" fillId="0" borderId="89" xfId="0" applyNumberFormat="1" applyFont="1" applyFill="1" applyBorder="1" applyAlignment="1" applyProtection="1">
      <alignment horizontal="right" vertical="center"/>
    </xf>
    <xf numFmtId="182" fontId="5" fillId="0" borderId="84" xfId="0" applyNumberFormat="1" applyFont="1" applyFill="1" applyBorder="1" applyAlignment="1" applyProtection="1">
      <alignment horizontal="right" vertical="center"/>
    </xf>
    <xf numFmtId="182" fontId="5" fillId="0" borderId="50" xfId="0" applyNumberFormat="1" applyFont="1" applyFill="1" applyBorder="1" applyAlignment="1" applyProtection="1">
      <alignment horizontal="right" vertical="center"/>
    </xf>
    <xf numFmtId="182" fontId="5" fillId="0" borderId="87" xfId="0" applyNumberFormat="1" applyFont="1" applyFill="1" applyBorder="1" applyAlignment="1" applyProtection="1">
      <alignment horizontal="right" vertical="center"/>
    </xf>
    <xf numFmtId="182" fontId="5" fillId="0" borderId="82" xfId="0" applyNumberFormat="1" applyFont="1" applyFill="1" applyBorder="1" applyAlignment="1" applyProtection="1">
      <alignment horizontal="right" vertical="center"/>
    </xf>
    <xf numFmtId="182" fontId="5" fillId="0" borderId="83" xfId="0" applyNumberFormat="1" applyFont="1" applyFill="1" applyBorder="1" applyAlignment="1" applyProtection="1">
      <alignment horizontal="right" vertical="center"/>
    </xf>
    <xf numFmtId="0" fontId="5" fillId="0" borderId="82" xfId="0" applyFont="1" applyFill="1" applyBorder="1" applyAlignment="1" applyProtection="1">
      <alignment vertical="center"/>
      <protection locked="0"/>
    </xf>
    <xf numFmtId="0" fontId="5" fillId="0" borderId="83" xfId="0" applyFont="1" applyFill="1" applyBorder="1" applyAlignment="1" applyProtection="1">
      <alignment vertical="center"/>
      <protection locked="0"/>
    </xf>
    <xf numFmtId="38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8" fontId="5" fillId="0" borderId="97" xfId="0" applyNumberFormat="1" applyFont="1" applyFill="1" applyBorder="1" applyAlignment="1" applyProtection="1">
      <alignment horizontal="right" vertical="center"/>
      <protection locked="0"/>
    </xf>
    <xf numFmtId="182" fontId="5" fillId="0" borderId="101" xfId="0" applyNumberFormat="1" applyFont="1" applyFill="1" applyBorder="1" applyAlignment="1" applyProtection="1">
      <alignment horizontal="right" vertical="center"/>
    </xf>
    <xf numFmtId="182" fontId="5" fillId="0" borderId="85" xfId="0" applyNumberFormat="1" applyFont="1" applyFill="1" applyBorder="1" applyAlignment="1" applyProtection="1">
      <alignment horizontal="right" vertical="center"/>
    </xf>
    <xf numFmtId="182" fontId="5" fillId="0" borderId="86" xfId="0" applyNumberFormat="1" applyFont="1" applyFill="1" applyBorder="1" applyAlignment="1" applyProtection="1">
      <alignment horizontal="right" vertical="center"/>
    </xf>
    <xf numFmtId="0" fontId="5" fillId="0" borderId="85" xfId="0" applyFont="1" applyFill="1" applyBorder="1" applyAlignment="1" applyProtection="1">
      <alignment vertical="center"/>
      <protection locked="0"/>
    </xf>
    <xf numFmtId="0" fontId="5" fillId="0" borderId="86" xfId="0" applyFont="1" applyFill="1" applyBorder="1" applyAlignment="1" applyProtection="1">
      <alignment vertical="center"/>
      <protection locked="0"/>
    </xf>
    <xf numFmtId="38" fontId="5" fillId="0" borderId="85" xfId="0" applyNumberFormat="1" applyFont="1" applyFill="1" applyBorder="1" applyAlignment="1" applyProtection="1">
      <alignment horizontal="right" vertical="center"/>
      <protection locked="0"/>
    </xf>
    <xf numFmtId="38" fontId="5" fillId="0" borderId="86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84" xfId="0" applyNumberFormat="1" applyFont="1" applyBorder="1" applyAlignment="1" applyProtection="1">
      <alignment horizontal="right" vertical="center"/>
    </xf>
    <xf numFmtId="182" fontId="5" fillId="0" borderId="50" xfId="0" applyNumberFormat="1" applyFont="1" applyBorder="1" applyAlignment="1" applyProtection="1">
      <alignment horizontal="right" vertical="center"/>
    </xf>
    <xf numFmtId="182" fontId="5" fillId="0" borderId="42" xfId="0" applyNumberFormat="1" applyFont="1" applyBorder="1" applyAlignment="1" applyProtection="1">
      <alignment horizontal="right" vertical="center"/>
    </xf>
    <xf numFmtId="182" fontId="5" fillId="0" borderId="43" xfId="0" applyNumberFormat="1" applyFont="1" applyBorder="1" applyAlignment="1" applyProtection="1">
      <alignment horizontal="right" vertical="center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>
      <alignment horizontal="right" vertical="center"/>
    </xf>
    <xf numFmtId="182" fontId="5" fillId="0" borderId="82" xfId="0" applyNumberFormat="1" applyFont="1" applyBorder="1" applyAlignment="1">
      <alignment horizontal="right" vertical="center"/>
    </xf>
    <xf numFmtId="182" fontId="5" fillId="0" borderId="83" xfId="0" applyNumberFormat="1" applyFont="1" applyBorder="1" applyAlignment="1">
      <alignment horizontal="right"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90" xfId="0" applyNumberFormat="1" applyFont="1" applyFill="1" applyBorder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5" fillId="0" borderId="39" xfId="0" applyNumberFormat="1" applyFont="1" applyFill="1" applyBorder="1" applyAlignment="1" applyProtection="1">
      <alignment horizontal="right" vertical="center"/>
    </xf>
    <xf numFmtId="182" fontId="5" fillId="0" borderId="93" xfId="0" applyNumberFormat="1" applyFont="1" applyBorder="1" applyAlignment="1" applyProtection="1">
      <alignment horizontal="right" vertical="center"/>
    </xf>
    <xf numFmtId="182" fontId="5" fillId="0" borderId="92" xfId="0" applyNumberFormat="1" applyFont="1" applyBorder="1" applyAlignment="1" applyProtection="1">
      <alignment horizontal="right" vertical="center"/>
    </xf>
    <xf numFmtId="182" fontId="5" fillId="0" borderId="38" xfId="0" applyNumberFormat="1" applyFont="1" applyBorder="1" applyAlignment="1" applyProtection="1">
      <alignment horizontal="right" vertical="center"/>
    </xf>
    <xf numFmtId="182" fontId="5" fillId="0" borderId="81" xfId="0" applyNumberFormat="1" applyFont="1" applyBorder="1" applyAlignment="1" applyProtection="1">
      <alignment horizontal="right" vertical="center"/>
    </xf>
    <xf numFmtId="182" fontId="5" fillId="0" borderId="47" xfId="0" applyNumberFormat="1" applyFont="1" applyBorder="1" applyAlignment="1" applyProtection="1">
      <alignment horizontal="right" vertical="center"/>
    </xf>
    <xf numFmtId="182" fontId="5" fillId="0" borderId="44" xfId="0" applyNumberFormat="1" applyFont="1" applyBorder="1" applyAlignment="1" applyProtection="1">
      <alignment horizontal="right" vertical="center"/>
    </xf>
    <xf numFmtId="0" fontId="12" fillId="0" borderId="81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184" fontId="0" fillId="0" borderId="2" xfId="0" applyNumberFormat="1" applyBorder="1" applyAlignment="1" applyProtection="1">
      <alignment horizontal="center" vertical="center"/>
      <protection hidden="1"/>
    </xf>
    <xf numFmtId="184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2" fontId="5" fillId="0" borderId="91" xfId="0" applyNumberFormat="1" applyFont="1" applyBorder="1" applyAlignment="1" applyProtection="1">
      <alignment horizontal="right" vertical="center"/>
    </xf>
    <xf numFmtId="184" fontId="0" fillId="0" borderId="151" xfId="0" applyNumberFormat="1" applyBorder="1" applyAlignment="1" applyProtection="1">
      <alignment horizontal="center" vertical="center"/>
      <protection hidden="1"/>
    </xf>
    <xf numFmtId="184" fontId="0" fillId="0" borderId="134" xfId="0" applyNumberFormat="1" applyFont="1" applyBorder="1" applyAlignment="1" applyProtection="1">
      <alignment horizontal="center" vertical="center"/>
      <protection locked="0"/>
    </xf>
    <xf numFmtId="184" fontId="0" fillId="0" borderId="135" xfId="0" applyNumberFormat="1" applyFont="1" applyBorder="1" applyAlignment="1" applyProtection="1">
      <alignment horizontal="center" vertical="center"/>
      <protection locked="0"/>
    </xf>
    <xf numFmtId="184" fontId="0" fillId="0" borderId="136" xfId="0" applyNumberFormat="1" applyFont="1" applyBorder="1" applyAlignment="1" applyProtection="1">
      <alignment horizontal="center" vertical="center"/>
      <protection locked="0"/>
    </xf>
    <xf numFmtId="184" fontId="0" fillId="0" borderId="149" xfId="0" applyNumberFormat="1" applyFont="1" applyBorder="1" applyAlignment="1" applyProtection="1">
      <alignment horizontal="center" vertical="center"/>
      <protection hidden="1"/>
    </xf>
    <xf numFmtId="184" fontId="0" fillId="0" borderId="82" xfId="0" applyNumberFormat="1" applyFont="1" applyBorder="1" applyAlignment="1" applyProtection="1">
      <alignment horizontal="center" vertical="center"/>
      <protection hidden="1"/>
    </xf>
    <xf numFmtId="184" fontId="0" fillId="0" borderId="83" xfId="0" applyNumberFormat="1" applyFont="1" applyBorder="1" applyAlignment="1" applyProtection="1">
      <alignment horizontal="center" vertical="center"/>
      <protection hidden="1"/>
    </xf>
    <xf numFmtId="184" fontId="0" fillId="0" borderId="141" xfId="0" applyNumberFormat="1" applyBorder="1" applyAlignment="1" applyProtection="1">
      <alignment horizontal="center" vertical="center"/>
      <protection hidden="1"/>
    </xf>
    <xf numFmtId="184" fontId="5" fillId="0" borderId="141" xfId="0" applyNumberFormat="1" applyFont="1" applyBorder="1" applyAlignment="1" applyProtection="1">
      <alignment horizontal="center" vertical="center"/>
      <protection locked="0"/>
    </xf>
    <xf numFmtId="184" fontId="0" fillId="0" borderId="87" xfId="0" applyNumberFormat="1" applyBorder="1" applyAlignment="1" applyProtection="1">
      <alignment horizontal="center" vertical="center"/>
      <protection hidden="1"/>
    </xf>
    <xf numFmtId="184" fontId="0" fillId="0" borderId="82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 hidden="1"/>
    </xf>
    <xf numFmtId="38" fontId="5" fillId="0" borderId="69" xfId="0" applyNumberFormat="1" applyFont="1" applyBorder="1" applyAlignment="1" applyProtection="1">
      <alignment horizontal="right" vertical="center"/>
      <protection locked="0" hidden="1"/>
    </xf>
    <xf numFmtId="182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94" xfId="0" applyNumberFormat="1" applyFont="1" applyBorder="1" applyAlignment="1" applyProtection="1">
      <alignment horizontal="right" vertical="center"/>
    </xf>
    <xf numFmtId="182" fontId="5" fillId="0" borderId="88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</xf>
    <xf numFmtId="182" fontId="5" fillId="0" borderId="82" xfId="0" applyNumberFormat="1" applyFont="1" applyBorder="1" applyAlignment="1" applyProtection="1">
      <alignment horizontal="right" vertical="center"/>
    </xf>
    <xf numFmtId="182" fontId="5" fillId="0" borderId="83" xfId="0" applyNumberFormat="1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38" fontId="16" fillId="0" borderId="76" xfId="0" applyNumberFormat="1" applyFont="1" applyBorder="1" applyAlignment="1" applyProtection="1">
      <alignment horizontal="right" vertical="center"/>
      <protection hidden="1"/>
    </xf>
    <xf numFmtId="38" fontId="16" fillId="0" borderId="79" xfId="0" applyNumberFormat="1" applyFont="1" applyBorder="1" applyAlignment="1" applyProtection="1">
      <alignment horizontal="right" vertical="center"/>
      <protection hidden="1"/>
    </xf>
    <xf numFmtId="38" fontId="16" fillId="0" borderId="98" xfId="0" applyNumberFormat="1" applyFont="1" applyBorder="1" applyAlignment="1" applyProtection="1">
      <alignment horizontal="right" vertical="center"/>
      <protection hidden="1"/>
    </xf>
    <xf numFmtId="38" fontId="5" fillId="0" borderId="87" xfId="0" applyNumberFormat="1" applyFont="1" applyBorder="1" applyAlignment="1" applyProtection="1">
      <alignment horizontal="right" vertical="center"/>
      <protection hidden="1"/>
    </xf>
    <xf numFmtId="38" fontId="5" fillId="0" borderId="82" xfId="0" applyNumberFormat="1" applyFont="1" applyBorder="1" applyAlignment="1" applyProtection="1">
      <alignment horizontal="right" vertical="center"/>
      <protection hidden="1"/>
    </xf>
    <xf numFmtId="38" fontId="5" fillId="0" borderId="83" xfId="0" applyNumberFormat="1" applyFont="1" applyBorder="1" applyAlignment="1" applyProtection="1">
      <alignment horizontal="right" vertical="center"/>
      <protection hidden="1"/>
    </xf>
    <xf numFmtId="182" fontId="5" fillId="0" borderId="107" xfId="0" applyNumberFormat="1" applyFont="1" applyBorder="1" applyAlignment="1" applyProtection="1">
      <alignment horizontal="right" vertical="center"/>
    </xf>
    <xf numFmtId="182" fontId="5" fillId="0" borderId="108" xfId="0" applyNumberFormat="1" applyFont="1" applyBorder="1" applyAlignment="1" applyProtection="1">
      <alignment horizontal="right" vertical="center"/>
    </xf>
    <xf numFmtId="182" fontId="5" fillId="0" borderId="109" xfId="0" applyNumberFormat="1" applyFont="1" applyBorder="1" applyAlignment="1" applyProtection="1">
      <alignment horizontal="right" vertical="center"/>
    </xf>
    <xf numFmtId="182" fontId="5" fillId="0" borderId="123" xfId="0" applyNumberFormat="1" applyFont="1" applyBorder="1" applyAlignment="1" applyProtection="1">
      <alignment horizontal="right" vertical="center"/>
    </xf>
    <xf numFmtId="182" fontId="5" fillId="0" borderId="124" xfId="0" applyNumberFormat="1" applyFont="1" applyBorder="1" applyAlignment="1" applyProtection="1">
      <alignment horizontal="right" vertical="center"/>
    </xf>
    <xf numFmtId="182" fontId="5" fillId="0" borderId="126" xfId="0" applyNumberFormat="1" applyFont="1" applyBorder="1" applyAlignment="1" applyProtection="1">
      <alignment horizontal="right" vertical="center"/>
    </xf>
    <xf numFmtId="182" fontId="5" fillId="0" borderId="75" xfId="0" applyNumberFormat="1" applyFont="1" applyBorder="1" applyAlignment="1" applyProtection="1">
      <alignment horizontal="right" vertical="center"/>
    </xf>
    <xf numFmtId="182" fontId="5" fillId="0" borderId="15" xfId="0" applyNumberFormat="1" applyFont="1" applyBorder="1" applyAlignment="1" applyProtection="1">
      <alignment horizontal="right" vertical="center"/>
    </xf>
    <xf numFmtId="182" fontId="5" fillId="0" borderId="103" xfId="0" applyNumberFormat="1" applyFont="1" applyBorder="1" applyAlignment="1" applyProtection="1">
      <alignment horizontal="right" vertical="center"/>
    </xf>
    <xf numFmtId="182" fontId="5" fillId="0" borderId="104" xfId="0" applyNumberFormat="1" applyFont="1" applyBorder="1" applyAlignment="1" applyProtection="1">
      <alignment horizontal="right" vertical="center"/>
    </xf>
    <xf numFmtId="0" fontId="0" fillId="0" borderId="81" xfId="0" applyBorder="1" applyAlignment="1" applyProtection="1">
      <alignment horizontal="center" vertical="center"/>
      <protection hidden="1"/>
    </xf>
    <xf numFmtId="182" fontId="5" fillId="0" borderId="78" xfId="0" applyNumberFormat="1" applyFont="1" applyBorder="1" applyAlignment="1" applyProtection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  <protection locked="0"/>
    </xf>
    <xf numFmtId="38" fontId="5" fillId="0" borderId="94" xfId="2" applyNumberFormat="1" applyFont="1" applyFill="1" applyBorder="1" applyAlignment="1" applyProtection="1">
      <alignment horizontal="right" vertical="center"/>
      <protection locked="0"/>
    </xf>
    <xf numFmtId="38" fontId="5" fillId="0" borderId="87" xfId="2" applyNumberFormat="1" applyFont="1" applyBorder="1" applyAlignment="1" applyProtection="1">
      <alignment horizontal="right" vertical="center"/>
    </xf>
    <xf numFmtId="38" fontId="5" fillId="0" borderId="82" xfId="2" applyNumberFormat="1" applyFont="1" applyBorder="1" applyAlignment="1" applyProtection="1">
      <alignment horizontal="right" vertical="center"/>
    </xf>
    <xf numFmtId="38" fontId="5" fillId="0" borderId="83" xfId="2" applyNumberFormat="1" applyFont="1" applyBorder="1" applyAlignment="1" applyProtection="1">
      <alignment horizontal="right" vertical="center"/>
    </xf>
    <xf numFmtId="0" fontId="0" fillId="0" borderId="43" xfId="0" quotePrefix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38" fontId="5" fillId="0" borderId="69" xfId="0" applyNumberFormat="1" applyFont="1" applyFill="1" applyBorder="1" applyAlignment="1" applyProtection="1">
      <alignment horizontal="right" vertical="center"/>
      <protection locked="0"/>
    </xf>
    <xf numFmtId="38" fontId="5" fillId="0" borderId="76" xfId="0" applyNumberFormat="1" applyFont="1" applyFill="1" applyBorder="1" applyAlignment="1" applyProtection="1">
      <alignment horizontal="right" vertical="center"/>
      <protection locked="0"/>
    </xf>
    <xf numFmtId="38" fontId="5" fillId="0" borderId="100" xfId="0" applyNumberFormat="1" applyFont="1" applyFill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38" fontId="5" fillId="0" borderId="87" xfId="0" applyNumberFormat="1" applyFont="1" applyFill="1" applyBorder="1" applyAlignment="1" applyProtection="1">
      <alignment horizontal="right" vertical="center"/>
    </xf>
    <xf numFmtId="38" fontId="5" fillId="0" borderId="82" xfId="0" applyNumberFormat="1" applyFont="1" applyFill="1" applyBorder="1" applyAlignment="1" applyProtection="1">
      <alignment horizontal="right" vertical="center"/>
    </xf>
    <xf numFmtId="38" fontId="5" fillId="0" borderId="83" xfId="0" applyNumberFormat="1" applyFont="1" applyFill="1" applyBorder="1" applyAlignment="1" applyProtection="1">
      <alignment horizontal="right" vertical="center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38" fontId="5" fillId="0" borderId="2" xfId="0" applyNumberFormat="1" applyFont="1" applyFill="1" applyBorder="1" applyAlignment="1" applyProtection="1">
      <alignment horizontal="right" vertical="center"/>
    </xf>
    <xf numFmtId="38" fontId="5" fillId="0" borderId="81" xfId="2" applyNumberFormat="1" applyFont="1" applyBorder="1" applyAlignment="1" applyProtection="1">
      <alignment horizontal="right" vertical="center"/>
    </xf>
    <xf numFmtId="38" fontId="5" fillId="0" borderId="47" xfId="2" applyNumberFormat="1" applyFont="1" applyBorder="1" applyAlignment="1" applyProtection="1">
      <alignment horizontal="right" vertical="center"/>
    </xf>
    <xf numFmtId="38" fontId="5" fillId="0" borderId="44" xfId="2" applyNumberFormat="1" applyFont="1" applyBorder="1" applyAlignment="1" applyProtection="1">
      <alignment horizontal="right" vertical="center"/>
    </xf>
    <xf numFmtId="38" fontId="5" fillId="0" borderId="101" xfId="0" applyNumberFormat="1" applyFont="1" applyFill="1" applyBorder="1" applyAlignment="1" applyProtection="1">
      <alignment horizontal="right" vertical="center"/>
    </xf>
    <xf numFmtId="38" fontId="5" fillId="0" borderId="85" xfId="0" applyNumberFormat="1" applyFont="1" applyFill="1" applyBorder="1" applyAlignment="1" applyProtection="1">
      <alignment horizontal="right" vertical="center"/>
    </xf>
    <xf numFmtId="38" fontId="5" fillId="0" borderId="86" xfId="0" applyNumberFormat="1" applyFont="1" applyFill="1" applyBorder="1" applyAlignment="1" applyProtection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</xf>
    <xf numFmtId="38" fontId="5" fillId="0" borderId="93" xfId="2" applyNumberFormat="1" applyFont="1" applyBorder="1" applyAlignment="1" applyProtection="1">
      <alignment horizontal="right" vertical="center"/>
    </xf>
    <xf numFmtId="38" fontId="5" fillId="0" borderId="92" xfId="2" applyNumberFormat="1" applyFont="1" applyBorder="1" applyAlignment="1" applyProtection="1">
      <alignment horizontal="right" vertical="center"/>
    </xf>
    <xf numFmtId="38" fontId="5" fillId="0" borderId="38" xfId="2" applyNumberFormat="1" applyFont="1" applyBorder="1" applyAlignment="1" applyProtection="1">
      <alignment horizontal="right" vertical="center"/>
    </xf>
    <xf numFmtId="38" fontId="5" fillId="0" borderId="94" xfId="2" applyNumberFormat="1" applyFont="1" applyBorder="1" applyAlignment="1" applyProtection="1">
      <alignment horizontal="right" vertical="center"/>
    </xf>
    <xf numFmtId="38" fontId="5" fillId="0" borderId="91" xfId="2" applyNumberFormat="1" applyFont="1" applyBorder="1" applyAlignment="1" applyProtection="1">
      <alignment horizontal="right" vertical="center"/>
    </xf>
    <xf numFmtId="0" fontId="0" fillId="0" borderId="89" xfId="0" applyBorder="1" applyAlignment="1" applyProtection="1">
      <alignment horizontal="center" vertical="center"/>
      <protection hidden="1"/>
    </xf>
    <xf numFmtId="38" fontId="5" fillId="0" borderId="89" xfId="0" applyNumberFormat="1" applyFont="1" applyFill="1" applyBorder="1" applyAlignment="1" applyProtection="1">
      <alignment horizontal="right" vertical="center"/>
    </xf>
    <xf numFmtId="38" fontId="5" fillId="0" borderId="84" xfId="0" applyNumberFormat="1" applyFont="1" applyFill="1" applyBorder="1" applyAlignment="1" applyProtection="1">
      <alignment horizontal="right" vertical="center"/>
    </xf>
    <xf numFmtId="38" fontId="5" fillId="0" borderId="50" xfId="0" applyNumberFormat="1" applyFont="1" applyFill="1" applyBorder="1" applyAlignment="1" applyProtection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  <protection locked="0"/>
    </xf>
    <xf numFmtId="38" fontId="5" fillId="0" borderId="90" xfId="0" applyNumberFormat="1" applyFont="1" applyFill="1" applyBorder="1" applyAlignment="1" applyProtection="1">
      <alignment horizontal="right"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38" fontId="5" fillId="0" borderId="39" xfId="0" applyNumberFormat="1" applyFont="1" applyFill="1" applyBorder="1" applyAlignment="1" applyProtection="1">
      <alignment horizontal="right" vertical="center"/>
    </xf>
    <xf numFmtId="182" fontId="0" fillId="0" borderId="47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38" fontId="5" fillId="0" borderId="88" xfId="2" applyNumberFormat="1" applyFont="1" applyBorder="1" applyAlignment="1" applyProtection="1">
      <alignment horizontal="right" vertical="center"/>
      <protection locked="0"/>
    </xf>
    <xf numFmtId="38" fontId="5" fillId="0" borderId="42" xfId="2" applyNumberFormat="1" applyFont="1" applyBorder="1" applyAlignment="1" applyProtection="1">
      <alignment horizontal="right" vertical="center"/>
    </xf>
    <xf numFmtId="38" fontId="5" fillId="0" borderId="42" xfId="2" applyNumberFormat="1" applyFont="1" applyBorder="1" applyAlignment="1" applyProtection="1">
      <alignment horizontal="right" vertical="center"/>
      <protection locked="0"/>
    </xf>
    <xf numFmtId="38" fontId="5" fillId="0" borderId="118" xfId="0" applyNumberFormat="1" applyFont="1" applyBorder="1" applyAlignment="1" applyProtection="1">
      <alignment horizontal="right" vertical="center"/>
      <protection locked="0"/>
    </xf>
    <xf numFmtId="38" fontId="5" fillId="0" borderId="119" xfId="0" applyNumberFormat="1" applyFont="1" applyBorder="1" applyAlignment="1" applyProtection="1">
      <alignment horizontal="right" vertical="center"/>
      <protection locked="0"/>
    </xf>
    <xf numFmtId="38" fontId="5" fillId="0" borderId="82" xfId="0" applyNumberFormat="1" applyFont="1" applyBorder="1" applyAlignment="1" applyProtection="1">
      <alignment horizontal="right" vertical="center"/>
      <protection locked="0"/>
    </xf>
    <xf numFmtId="38" fontId="5" fillId="0" borderId="77" xfId="0" applyNumberFormat="1" applyFont="1" applyBorder="1" applyAlignment="1" applyProtection="1">
      <alignment horizontal="right" vertical="center"/>
      <protection locked="0"/>
    </xf>
    <xf numFmtId="38" fontId="5" fillId="0" borderId="80" xfId="0" applyNumberFormat="1" applyFont="1" applyBorder="1" applyAlignment="1" applyProtection="1">
      <alignment horizontal="right" vertical="center"/>
      <protection locked="0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</xf>
    <xf numFmtId="38" fontId="5" fillId="0" borderId="99" xfId="0" applyNumberFormat="1" applyFont="1" applyFill="1" applyBorder="1" applyAlignment="1" applyProtection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</xf>
    <xf numFmtId="38" fontId="5" fillId="0" borderId="94" xfId="2" applyNumberFormat="1" applyFont="1" applyFill="1" applyBorder="1" applyAlignment="1" applyProtection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44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i="0" baseline="0"/>
              <a:t>支出</a:t>
            </a:r>
            <a:r>
              <a:rPr lang="ja-JP" b="1" i="0" baseline="0"/>
              <a:t>グラフ</a:t>
            </a:r>
          </a:p>
        </c:rich>
      </c:tx>
      <c:layout>
        <c:manualLayout>
          <c:xMode val="edge"/>
          <c:yMode val="edge"/>
          <c:x val="0.46292050600609702"/>
          <c:y val="2.437294926299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75"/>
          <c:h val="0.8164983164983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グラフ作成用!$A$2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グラフ作成用!$B$2:$M$2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5-49FF-90CC-F00D529C4784}"/>
            </c:ext>
          </c:extLst>
        </c:ser>
        <c:ser>
          <c:idx val="1"/>
          <c:order val="1"/>
          <c:tx>
            <c:strRef>
              <c:f>グラフ作成用!$A$3</c:f>
              <c:strCache>
                <c:ptCount val="1"/>
                <c:pt idx="0">
                  <c:v>消耗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グラフ作成用!$B$3:$M$3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5-49FF-90CC-F00D529C4784}"/>
            </c:ext>
          </c:extLst>
        </c:ser>
        <c:ser>
          <c:idx val="2"/>
          <c:order val="2"/>
          <c:tx>
            <c:strRef>
              <c:f>グラフ作成用!$A$4</c:f>
              <c:strCache>
                <c:ptCount val="1"/>
                <c:pt idx="0">
                  <c:v>耐久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グラフ作成用!$B$4:$M$4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5-49FF-90CC-F00D529C4784}"/>
            </c:ext>
          </c:extLst>
        </c:ser>
        <c:ser>
          <c:idx val="3"/>
          <c:order val="3"/>
          <c:tx>
            <c:strRef>
              <c:f>グラフ作成用!$A$5</c:f>
              <c:strCache>
                <c:ptCount val="1"/>
                <c:pt idx="0">
                  <c:v>娯楽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グラフ作成用!$B$5:$M$5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5-49FF-90CC-F00D529C4784}"/>
            </c:ext>
          </c:extLst>
        </c:ser>
        <c:ser>
          <c:idx val="4"/>
          <c:order val="4"/>
          <c:tx>
            <c:strRef>
              <c:f>グラフ作成用!$A$6</c:f>
              <c:strCache>
                <c:ptCount val="1"/>
                <c:pt idx="0">
                  <c:v>通信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5-49FF-90CC-F00D529C4784}"/>
            </c:ext>
          </c:extLst>
        </c:ser>
        <c:ser>
          <c:idx val="5"/>
          <c:order val="5"/>
          <c:tx>
            <c:strRef>
              <c:f>グラフ作成用!$A$7</c:f>
              <c:strCache>
                <c:ptCount val="1"/>
                <c:pt idx="0">
                  <c:v>交際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5-49FF-90CC-F00D529C4784}"/>
            </c:ext>
          </c:extLst>
        </c:ser>
        <c:ser>
          <c:idx val="6"/>
          <c:order val="6"/>
          <c:tx>
            <c:strRef>
              <c:f>グラフ作成用!$A$8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グラフ作成用!$B$8:$M$8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35-49FF-90CC-F00D529C4784}"/>
            </c:ext>
          </c:extLst>
        </c:ser>
        <c:ser>
          <c:idx val="7"/>
          <c:order val="7"/>
          <c:tx>
            <c:strRef>
              <c:f>グラフ作成用!$A$9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グラフ作成用!$B$9:$M$9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35-49FF-90CC-F00D529C4784}"/>
            </c:ext>
          </c:extLst>
        </c:ser>
        <c:ser>
          <c:idx val="8"/>
          <c:order val="8"/>
          <c:tx>
            <c:strRef>
              <c:f>グラフ作成用!$A$10</c:f>
              <c:strCache>
                <c:ptCount val="1"/>
                <c:pt idx="0">
                  <c:v>引落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グラフ作成用!$B$10:$M$10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35-49FF-90CC-F00D529C4784}"/>
            </c:ext>
          </c:extLst>
        </c:ser>
        <c:ser>
          <c:idx val="9"/>
          <c:order val="9"/>
          <c:tx>
            <c:strRef>
              <c:f>グラフ作成用!$A$11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35-49FF-90CC-F00D529C4784}"/>
            </c:ext>
          </c:extLst>
        </c:ser>
        <c:ser>
          <c:idx val="10"/>
          <c:order val="10"/>
          <c:tx>
            <c:strRef>
              <c:f>グラフ作成用!$A$12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グラフ作成用!$B$12:$M$12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35-49FF-90CC-F00D529C4784}"/>
            </c:ext>
          </c:extLst>
        </c:ser>
        <c:ser>
          <c:idx val="11"/>
          <c:order val="11"/>
          <c:tx>
            <c:strRef>
              <c:f>グラフ作成用!$A$13</c:f>
              <c:strCache>
                <c:ptCount val="1"/>
                <c:pt idx="0">
                  <c:v>～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35-49FF-90CC-F00D529C4784}"/>
            </c:ext>
          </c:extLst>
        </c:ser>
        <c:ser>
          <c:idx val="12"/>
          <c:order val="12"/>
          <c:tx>
            <c:strRef>
              <c:f>グラフ作成用!$A$14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グラフ作成用!$B$14:$M$14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35-49FF-90CC-F00D529C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986216"/>
        <c:axId val="1"/>
      </c:barChart>
      <c:catAx>
        <c:axId val="49998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99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485310583071243"/>
          <c:y val="0.18064713504825214"/>
          <c:w val="6.8240046268078836E-2"/>
          <c:h val="0.6754512914603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公共料金変移グラフ</a:t>
            </a:r>
          </a:p>
        </c:rich>
      </c:tx>
      <c:layout>
        <c:manualLayout>
          <c:xMode val="edge"/>
          <c:yMode val="edge"/>
          <c:x val="0.43229166157746313"/>
          <c:y val="2.0201966279638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666666666666667"/>
          <c:h val="0.8164983164983165"/>
        </c:manualLayout>
      </c:layout>
      <c:lineChart>
        <c:grouping val="standard"/>
        <c:varyColors val="0"/>
        <c:ser>
          <c:idx val="0"/>
          <c:order val="0"/>
          <c:tx>
            <c:strRef>
              <c:f>グラフ作成用!$A$21</c:f>
              <c:strCache>
                <c:ptCount val="1"/>
                <c:pt idx="0">
                  <c:v>電気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C-4D9E-91B8-55B6A8BFB751}"/>
            </c:ext>
          </c:extLst>
        </c:ser>
        <c:ser>
          <c:idx val="1"/>
          <c:order val="1"/>
          <c:tx>
            <c:strRef>
              <c:f>グラフ作成用!$A$22</c:f>
              <c:strCache>
                <c:ptCount val="1"/>
                <c:pt idx="0">
                  <c:v>ガス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グラフ作成用!$B$22:$M$22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C-4D9E-91B8-55B6A8BFB751}"/>
            </c:ext>
          </c:extLst>
        </c:ser>
        <c:ser>
          <c:idx val="2"/>
          <c:order val="2"/>
          <c:tx>
            <c:strRef>
              <c:f>グラフ作成用!$A$23</c:f>
              <c:strCache>
                <c:ptCount val="1"/>
                <c:pt idx="0">
                  <c:v>水道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グラフ作成用!$B$23:$M$23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C-4D9E-91B8-55B6A8BFB751}"/>
            </c:ext>
          </c:extLst>
        </c:ser>
        <c:ser>
          <c:idx val="3"/>
          <c:order val="3"/>
          <c:tx>
            <c:strRef>
              <c:f>グラフ作成用!$A$24</c:f>
              <c:strCache>
                <c:ptCount val="1"/>
                <c:pt idx="0">
                  <c:v>電話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C-4D9E-91B8-55B6A8BFB751}"/>
            </c:ext>
          </c:extLst>
        </c:ser>
        <c:ser>
          <c:idx val="4"/>
          <c:order val="4"/>
          <c:tx>
            <c:strRef>
              <c:f>グラフ作成用!$A$25</c:f>
              <c:strCache>
                <c:ptCount val="1"/>
                <c:pt idx="0">
                  <c:v>携帯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グラフ作成用!$B$25:$M$25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9-4FF1-8041-710B5B7FE0BA}"/>
            </c:ext>
          </c:extLst>
        </c:ser>
        <c:ser>
          <c:idx val="5"/>
          <c:order val="5"/>
          <c:tx>
            <c:strRef>
              <c:f>グラフ作成用!$A$26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9-4FF1-8041-710B5B7FE0BA}"/>
            </c:ext>
          </c:extLst>
        </c:ser>
        <c:ser>
          <c:idx val="6"/>
          <c:order val="6"/>
          <c:tx>
            <c:strRef>
              <c:f>グラフ作成用!$A$27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グラフ作成用!$B$27:$M$27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9-4FF1-8041-710B5B7FE0BA}"/>
            </c:ext>
          </c:extLst>
        </c:ser>
        <c:ser>
          <c:idx val="7"/>
          <c:order val="7"/>
          <c:tx>
            <c:strRef>
              <c:f>グラフ作成用!$A$28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グラフ作成用!$B$28:$M$28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9-4FF1-8041-710B5B7FE0BA}"/>
            </c:ext>
          </c:extLst>
        </c:ser>
        <c:ser>
          <c:idx val="8"/>
          <c:order val="8"/>
          <c:tx>
            <c:strRef>
              <c:f>グラフ作成用!$A$29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9-4FF1-8041-710B5B7FE0BA}"/>
            </c:ext>
          </c:extLst>
        </c:ser>
        <c:ser>
          <c:idx val="9"/>
          <c:order val="9"/>
          <c:tx>
            <c:strRef>
              <c:f>グラフ作成用!$A$30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グラフ作成用!$B$30:$M$30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9-4FF1-8041-710B5B7F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85536"/>
        <c:axId val="1"/>
      </c:lineChart>
      <c:catAx>
        <c:axId val="6386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6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840364387970941"/>
          <c:y val="6.5942982265276465E-2"/>
          <c:w val="6.0694633364676343E-2"/>
          <c:h val="0.9111161871781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C3C7F1-54A5-4532-A694-59F346F46692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572266-7E39-4378-893C-ABB26B691FD5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7B9CDE-CEEA-4B35-A324-FB2C8604C9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DE9C38-1224-44E1-898C-538EC5C96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2"/>
  <sheetViews>
    <sheetView zoomScaleNormal="100" workbookViewId="0">
      <selection activeCell="AN60" sqref="AN60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  <col min="40" max="40" width="37.625" customWidth="1"/>
  </cols>
  <sheetData>
    <row r="1" spans="1:41" ht="21" customHeight="1">
      <c r="A1" s="274" t="s">
        <v>82</v>
      </c>
      <c r="B1" s="275"/>
      <c r="C1" s="275"/>
      <c r="D1" s="275"/>
      <c r="E1" s="275"/>
      <c r="F1" s="27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57" t="s">
        <v>2</v>
      </c>
      <c r="AD1" s="257"/>
      <c r="AE1" s="257"/>
      <c r="AF1" s="257"/>
      <c r="AG1" s="257"/>
      <c r="AH1" s="3"/>
      <c r="AI1" s="257" t="s">
        <v>3</v>
      </c>
      <c r="AJ1" s="257"/>
      <c r="AK1" s="257"/>
      <c r="AL1" s="257"/>
      <c r="AM1" s="257"/>
      <c r="AN1" s="1"/>
      <c r="AO1" s="2"/>
    </row>
    <row r="2" spans="1:41" ht="21" customHeight="1">
      <c r="A2" s="336" t="s">
        <v>4</v>
      </c>
      <c r="B2" s="247"/>
      <c r="C2" s="336" t="s">
        <v>5</v>
      </c>
      <c r="D2" s="247"/>
      <c r="E2" s="247"/>
      <c r="F2" s="248"/>
      <c r="G2" s="336" t="s">
        <v>6</v>
      </c>
      <c r="H2" s="247"/>
      <c r="I2" s="247"/>
      <c r="J2" s="248"/>
      <c r="K2" s="337" t="s">
        <v>7</v>
      </c>
      <c r="L2" s="319"/>
      <c r="M2" s="319" t="s">
        <v>47</v>
      </c>
      <c r="N2" s="319"/>
      <c r="O2" s="319" t="s">
        <v>48</v>
      </c>
      <c r="P2" s="319"/>
      <c r="Q2" s="319" t="s">
        <v>49</v>
      </c>
      <c r="R2" s="319"/>
      <c r="S2" s="319" t="s">
        <v>50</v>
      </c>
      <c r="T2" s="319"/>
      <c r="U2" s="319" t="s">
        <v>51</v>
      </c>
      <c r="V2" s="319"/>
      <c r="W2" s="319" t="s">
        <v>52</v>
      </c>
      <c r="X2" s="319"/>
      <c r="Y2" s="319"/>
      <c r="Z2" s="320"/>
      <c r="AA2" s="276" t="s">
        <v>8</v>
      </c>
      <c r="AB2" s="264"/>
      <c r="AC2" s="265"/>
      <c r="AD2" s="247" t="s">
        <v>9</v>
      </c>
      <c r="AE2" s="247"/>
      <c r="AF2" s="248"/>
      <c r="AG2" s="264" t="s">
        <v>10</v>
      </c>
      <c r="AH2" s="264"/>
      <c r="AI2" s="264"/>
      <c r="AJ2" s="264"/>
      <c r="AK2" s="264"/>
      <c r="AL2" s="264"/>
      <c r="AM2" s="265"/>
      <c r="AN2" s="1" t="s">
        <v>63</v>
      </c>
      <c r="AO2" s="1"/>
    </row>
    <row r="3" spans="1:41" ht="21" customHeight="1">
      <c r="A3" s="334">
        <v>1</v>
      </c>
      <c r="B3" s="335"/>
      <c r="C3" s="107" t="s">
        <v>53</v>
      </c>
      <c r="D3" s="326">
        <v>78625</v>
      </c>
      <c r="E3" s="326"/>
      <c r="F3" s="327"/>
      <c r="G3" s="108"/>
      <c r="H3" s="326"/>
      <c r="I3" s="326"/>
      <c r="J3" s="327"/>
      <c r="K3" s="338">
        <v>2500</v>
      </c>
      <c r="L3" s="318"/>
      <c r="M3" s="318"/>
      <c r="N3" s="318"/>
      <c r="O3" s="318"/>
      <c r="P3" s="318"/>
      <c r="Q3" s="318"/>
      <c r="R3" s="318"/>
      <c r="S3" s="318"/>
      <c r="T3" s="318"/>
      <c r="U3" s="318">
        <v>7000</v>
      </c>
      <c r="V3" s="318"/>
      <c r="W3" s="318"/>
      <c r="X3" s="318"/>
      <c r="Y3" s="318"/>
      <c r="Z3" s="321"/>
      <c r="AA3" s="277">
        <f t="shared" ref="AA3:AA38" si="0">SUM(K3:Z3)</f>
        <v>9500</v>
      </c>
      <c r="AB3" s="278"/>
      <c r="AC3" s="279"/>
      <c r="AD3" s="298">
        <f>D3-H3-AA3</f>
        <v>69125</v>
      </c>
      <c r="AE3" s="299"/>
      <c r="AF3" s="300"/>
      <c r="AG3" s="266" t="s">
        <v>61</v>
      </c>
      <c r="AH3" s="266"/>
      <c r="AI3" s="266"/>
      <c r="AJ3" s="266"/>
      <c r="AK3" s="266"/>
      <c r="AL3" s="266"/>
      <c r="AM3" s="267"/>
      <c r="AN3" s="13" t="s">
        <v>60</v>
      </c>
      <c r="AO3" s="1"/>
    </row>
    <row r="4" spans="1:41" ht="21" customHeight="1">
      <c r="A4" s="332">
        <v>2</v>
      </c>
      <c r="B4" s="333"/>
      <c r="C4" s="109" t="s">
        <v>55</v>
      </c>
      <c r="D4" s="260">
        <v>750</v>
      </c>
      <c r="E4" s="260"/>
      <c r="F4" s="261"/>
      <c r="G4" s="110"/>
      <c r="H4" s="260"/>
      <c r="I4" s="260"/>
      <c r="J4" s="261"/>
      <c r="K4" s="313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15"/>
      <c r="AA4" s="272">
        <f t="shared" si="0"/>
        <v>0</v>
      </c>
      <c r="AB4" s="260"/>
      <c r="AC4" s="261"/>
      <c r="AD4" s="260">
        <f t="shared" ref="AD4:AD33" si="1">AD3+D4-H4-AA4</f>
        <v>69875</v>
      </c>
      <c r="AE4" s="260"/>
      <c r="AF4" s="261"/>
      <c r="AG4" s="245"/>
      <c r="AH4" s="245"/>
      <c r="AI4" s="245"/>
      <c r="AJ4" s="245"/>
      <c r="AK4" s="245"/>
      <c r="AL4" s="245"/>
      <c r="AM4" s="246"/>
      <c r="AN4" s="13" t="s">
        <v>71</v>
      </c>
      <c r="AO4" s="1"/>
    </row>
    <row r="5" spans="1:41" ht="21" customHeight="1">
      <c r="A5" s="322">
        <v>3</v>
      </c>
      <c r="B5" s="323"/>
      <c r="C5" s="6"/>
      <c r="D5" s="262"/>
      <c r="E5" s="262"/>
      <c r="F5" s="263"/>
      <c r="G5" s="10" t="s">
        <v>55</v>
      </c>
      <c r="H5" s="262">
        <v>750</v>
      </c>
      <c r="I5" s="262"/>
      <c r="J5" s="263"/>
      <c r="K5" s="311">
        <v>7500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303"/>
      <c r="AA5" s="273">
        <f t="shared" si="0"/>
        <v>7500</v>
      </c>
      <c r="AB5" s="262"/>
      <c r="AC5" s="263"/>
      <c r="AD5" s="262">
        <f t="shared" si="1"/>
        <v>61625</v>
      </c>
      <c r="AE5" s="262"/>
      <c r="AF5" s="263"/>
      <c r="AG5" s="243" t="s">
        <v>56</v>
      </c>
      <c r="AH5" s="243"/>
      <c r="AI5" s="243"/>
      <c r="AJ5" s="243"/>
      <c r="AK5" s="243"/>
      <c r="AL5" s="243"/>
      <c r="AM5" s="244"/>
      <c r="AN5" s="13" t="s">
        <v>72</v>
      </c>
      <c r="AO5" s="1"/>
    </row>
    <row r="6" spans="1:41" ht="21" customHeight="1">
      <c r="A6" s="328">
        <v>4</v>
      </c>
      <c r="B6" s="329"/>
      <c r="C6" s="4"/>
      <c r="D6" s="239"/>
      <c r="E6" s="239"/>
      <c r="F6" s="240"/>
      <c r="G6" s="7"/>
      <c r="H6" s="239"/>
      <c r="I6" s="239"/>
      <c r="J6" s="240"/>
      <c r="K6" s="282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1"/>
      <c r="AA6" s="256">
        <f t="shared" si="0"/>
        <v>0</v>
      </c>
      <c r="AB6" s="239"/>
      <c r="AC6" s="240"/>
      <c r="AD6" s="239">
        <f t="shared" si="1"/>
        <v>61625</v>
      </c>
      <c r="AE6" s="239"/>
      <c r="AF6" s="240"/>
      <c r="AG6" s="241"/>
      <c r="AH6" s="241"/>
      <c r="AI6" s="241"/>
      <c r="AJ6" s="241"/>
      <c r="AK6" s="241"/>
      <c r="AL6" s="241"/>
      <c r="AM6" s="242"/>
      <c r="AN6" s="13"/>
      <c r="AO6" s="1"/>
    </row>
    <row r="7" spans="1:41" ht="21" customHeight="1">
      <c r="A7" s="328">
        <v>5</v>
      </c>
      <c r="B7" s="329"/>
      <c r="C7" s="4" t="s">
        <v>54</v>
      </c>
      <c r="D7" s="239">
        <v>100000</v>
      </c>
      <c r="E7" s="239"/>
      <c r="F7" s="240"/>
      <c r="G7" s="7"/>
      <c r="H7" s="239"/>
      <c r="I7" s="239"/>
      <c r="J7" s="240"/>
      <c r="K7" s="282">
        <v>3254</v>
      </c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1"/>
      <c r="AA7" s="256">
        <f t="shared" si="0"/>
        <v>3254</v>
      </c>
      <c r="AB7" s="239"/>
      <c r="AC7" s="240"/>
      <c r="AD7" s="239">
        <f t="shared" si="1"/>
        <v>158371</v>
      </c>
      <c r="AE7" s="239"/>
      <c r="AF7" s="240"/>
      <c r="AG7" s="241"/>
      <c r="AH7" s="241"/>
      <c r="AI7" s="241"/>
      <c r="AJ7" s="241"/>
      <c r="AK7" s="241"/>
      <c r="AL7" s="241"/>
      <c r="AM7" s="242"/>
      <c r="AN7" s="13" t="s">
        <v>73</v>
      </c>
      <c r="AO7" s="1"/>
    </row>
    <row r="8" spans="1:41" ht="21" customHeight="1">
      <c r="A8" s="328">
        <v>6</v>
      </c>
      <c r="B8" s="329"/>
      <c r="C8" s="4"/>
      <c r="D8" s="239"/>
      <c r="E8" s="239"/>
      <c r="F8" s="240"/>
      <c r="G8" s="7" t="s">
        <v>62</v>
      </c>
      <c r="H8" s="239">
        <v>16000</v>
      </c>
      <c r="I8" s="239"/>
      <c r="J8" s="240"/>
      <c r="K8" s="282"/>
      <c r="L8" s="280"/>
      <c r="M8" s="280">
        <v>250</v>
      </c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1"/>
      <c r="AA8" s="256">
        <f t="shared" si="0"/>
        <v>250</v>
      </c>
      <c r="AB8" s="239"/>
      <c r="AC8" s="240"/>
      <c r="AD8" s="239">
        <f t="shared" si="1"/>
        <v>142121</v>
      </c>
      <c r="AE8" s="239"/>
      <c r="AF8" s="240"/>
      <c r="AG8" s="241"/>
      <c r="AH8" s="241"/>
      <c r="AI8" s="241"/>
      <c r="AJ8" s="241"/>
      <c r="AK8" s="241"/>
      <c r="AL8" s="241"/>
      <c r="AM8" s="242"/>
      <c r="AN8" s="13" t="s">
        <v>74</v>
      </c>
      <c r="AO8" s="1"/>
    </row>
    <row r="9" spans="1:41" ht="21" customHeight="1">
      <c r="A9" s="330">
        <v>7</v>
      </c>
      <c r="B9" s="331"/>
      <c r="C9" s="111"/>
      <c r="D9" s="258"/>
      <c r="E9" s="258"/>
      <c r="F9" s="259"/>
      <c r="G9" s="112"/>
      <c r="H9" s="258"/>
      <c r="I9" s="258"/>
      <c r="J9" s="259"/>
      <c r="K9" s="310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>
        <v>3800</v>
      </c>
      <c r="X9" s="309"/>
      <c r="Y9" s="309"/>
      <c r="Z9" s="314"/>
      <c r="AA9" s="268">
        <f t="shared" si="0"/>
        <v>3800</v>
      </c>
      <c r="AB9" s="258"/>
      <c r="AC9" s="259"/>
      <c r="AD9" s="258">
        <f t="shared" si="1"/>
        <v>138321</v>
      </c>
      <c r="AE9" s="258"/>
      <c r="AF9" s="259"/>
      <c r="AG9" s="249"/>
      <c r="AH9" s="249"/>
      <c r="AI9" s="249"/>
      <c r="AJ9" s="249"/>
      <c r="AK9" s="249"/>
      <c r="AL9" s="249"/>
      <c r="AM9" s="250"/>
      <c r="AN9" s="14" t="s">
        <v>158</v>
      </c>
      <c r="AO9" s="1"/>
    </row>
    <row r="10" spans="1:41" ht="21" customHeight="1">
      <c r="A10" s="332">
        <v>8</v>
      </c>
      <c r="B10" s="333"/>
      <c r="C10" s="109"/>
      <c r="D10" s="260"/>
      <c r="E10" s="260"/>
      <c r="F10" s="261"/>
      <c r="G10" s="110"/>
      <c r="H10" s="260"/>
      <c r="I10" s="260"/>
      <c r="J10" s="261"/>
      <c r="K10" s="313"/>
      <c r="L10" s="307"/>
      <c r="M10" s="307"/>
      <c r="N10" s="307"/>
      <c r="O10" s="307"/>
      <c r="P10" s="307"/>
      <c r="Q10" s="307"/>
      <c r="R10" s="307"/>
      <c r="S10" s="307">
        <v>5000</v>
      </c>
      <c r="T10" s="307"/>
      <c r="U10" s="307"/>
      <c r="V10" s="307"/>
      <c r="W10" s="307"/>
      <c r="X10" s="307"/>
      <c r="Y10" s="307"/>
      <c r="Z10" s="315"/>
      <c r="AA10" s="272">
        <f t="shared" si="0"/>
        <v>5000</v>
      </c>
      <c r="AB10" s="260"/>
      <c r="AC10" s="261"/>
      <c r="AD10" s="260">
        <f t="shared" si="1"/>
        <v>133321</v>
      </c>
      <c r="AE10" s="260"/>
      <c r="AF10" s="261"/>
      <c r="AG10" s="245" t="s">
        <v>70</v>
      </c>
      <c r="AH10" s="245"/>
      <c r="AI10" s="245"/>
      <c r="AJ10" s="245"/>
      <c r="AK10" s="245"/>
      <c r="AL10" s="245"/>
      <c r="AM10" s="246"/>
      <c r="AN10" s="13" t="s">
        <v>183</v>
      </c>
      <c r="AO10" s="1"/>
    </row>
    <row r="11" spans="1:41" ht="21" customHeight="1">
      <c r="A11" s="332">
        <v>9</v>
      </c>
      <c r="B11" s="333"/>
      <c r="C11" s="109"/>
      <c r="D11" s="260"/>
      <c r="E11" s="260"/>
      <c r="F11" s="261"/>
      <c r="G11" s="110"/>
      <c r="H11" s="260"/>
      <c r="I11" s="260"/>
      <c r="J11" s="261"/>
      <c r="K11" s="313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15"/>
      <c r="AA11" s="272">
        <f t="shared" si="0"/>
        <v>0</v>
      </c>
      <c r="AB11" s="260"/>
      <c r="AC11" s="261"/>
      <c r="AD11" s="260">
        <f t="shared" si="1"/>
        <v>133321</v>
      </c>
      <c r="AE11" s="260"/>
      <c r="AF11" s="261"/>
      <c r="AG11" s="245"/>
      <c r="AH11" s="245"/>
      <c r="AI11" s="245"/>
      <c r="AJ11" s="245"/>
      <c r="AK11" s="245"/>
      <c r="AL11" s="245"/>
      <c r="AM11" s="246"/>
      <c r="AN11" s="13"/>
      <c r="AO11" s="1"/>
    </row>
    <row r="12" spans="1:41" ht="21" customHeight="1">
      <c r="A12" s="322">
        <v>10</v>
      </c>
      <c r="B12" s="323"/>
      <c r="C12" s="6"/>
      <c r="D12" s="262"/>
      <c r="E12" s="262"/>
      <c r="F12" s="263"/>
      <c r="G12" s="10"/>
      <c r="H12" s="262"/>
      <c r="I12" s="262"/>
      <c r="J12" s="263"/>
      <c r="K12" s="311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303"/>
      <c r="AA12" s="273">
        <f t="shared" si="0"/>
        <v>0</v>
      </c>
      <c r="AB12" s="262"/>
      <c r="AC12" s="263"/>
      <c r="AD12" s="262">
        <f t="shared" si="1"/>
        <v>133321</v>
      </c>
      <c r="AE12" s="262"/>
      <c r="AF12" s="263"/>
      <c r="AG12" s="243"/>
      <c r="AH12" s="243"/>
      <c r="AI12" s="243"/>
      <c r="AJ12" s="243"/>
      <c r="AK12" s="243"/>
      <c r="AL12" s="243"/>
      <c r="AM12" s="244"/>
      <c r="AN12" s="13"/>
      <c r="AO12" s="1"/>
    </row>
    <row r="13" spans="1:41" ht="21" customHeight="1">
      <c r="A13" s="328">
        <v>11</v>
      </c>
      <c r="B13" s="329"/>
      <c r="C13" s="4"/>
      <c r="D13" s="239"/>
      <c r="E13" s="239"/>
      <c r="F13" s="240"/>
      <c r="G13" s="7"/>
      <c r="H13" s="239"/>
      <c r="I13" s="239"/>
      <c r="J13" s="240"/>
      <c r="K13" s="282">
        <v>3210</v>
      </c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1"/>
      <c r="AA13" s="256">
        <f t="shared" si="0"/>
        <v>3210</v>
      </c>
      <c r="AB13" s="239"/>
      <c r="AC13" s="240"/>
      <c r="AD13" s="239">
        <f t="shared" si="1"/>
        <v>130111</v>
      </c>
      <c r="AE13" s="239"/>
      <c r="AF13" s="240"/>
      <c r="AG13" s="241" t="s">
        <v>65</v>
      </c>
      <c r="AH13" s="241"/>
      <c r="AI13" s="241"/>
      <c r="AJ13" s="241"/>
      <c r="AK13" s="241"/>
      <c r="AL13" s="241"/>
      <c r="AM13" s="242"/>
      <c r="AN13" s="13"/>
      <c r="AO13" s="1"/>
    </row>
    <row r="14" spans="1:41" ht="21" customHeight="1">
      <c r="A14" s="328">
        <v>12</v>
      </c>
      <c r="B14" s="329"/>
      <c r="C14" s="4"/>
      <c r="D14" s="239"/>
      <c r="E14" s="239"/>
      <c r="F14" s="240"/>
      <c r="G14" s="7"/>
      <c r="H14" s="239"/>
      <c r="I14" s="239"/>
      <c r="J14" s="240"/>
      <c r="K14" s="282">
        <v>4100</v>
      </c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1"/>
      <c r="AA14" s="256">
        <f t="shared" si="0"/>
        <v>4100</v>
      </c>
      <c r="AB14" s="239"/>
      <c r="AC14" s="240"/>
      <c r="AD14" s="239">
        <f t="shared" si="1"/>
        <v>126011</v>
      </c>
      <c r="AE14" s="239"/>
      <c r="AF14" s="240"/>
      <c r="AG14" s="241"/>
      <c r="AH14" s="241"/>
      <c r="AI14" s="241"/>
      <c r="AJ14" s="241"/>
      <c r="AK14" s="241"/>
      <c r="AL14" s="241"/>
      <c r="AM14" s="242"/>
      <c r="AN14" s="13"/>
      <c r="AO14" s="1"/>
    </row>
    <row r="15" spans="1:41" ht="21" customHeight="1">
      <c r="A15" s="328">
        <v>13</v>
      </c>
      <c r="B15" s="329"/>
      <c r="C15" s="4"/>
      <c r="D15" s="239"/>
      <c r="E15" s="239"/>
      <c r="F15" s="240"/>
      <c r="G15" s="7" t="s">
        <v>68</v>
      </c>
      <c r="H15" s="239">
        <v>50</v>
      </c>
      <c r="I15" s="239"/>
      <c r="J15" s="240"/>
      <c r="K15" s="282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1"/>
      <c r="AA15" s="256">
        <f t="shared" si="0"/>
        <v>0</v>
      </c>
      <c r="AB15" s="239"/>
      <c r="AC15" s="240"/>
      <c r="AD15" s="239">
        <f t="shared" si="1"/>
        <v>125961</v>
      </c>
      <c r="AE15" s="239"/>
      <c r="AF15" s="240"/>
      <c r="AG15" s="241" t="s">
        <v>66</v>
      </c>
      <c r="AH15" s="241"/>
      <c r="AI15" s="241"/>
      <c r="AJ15" s="241"/>
      <c r="AK15" s="241"/>
      <c r="AL15" s="241"/>
      <c r="AM15" s="242"/>
      <c r="AN15" s="13" t="s">
        <v>69</v>
      </c>
      <c r="AO15" s="1"/>
    </row>
    <row r="16" spans="1:41" ht="21" customHeight="1">
      <c r="A16" s="330">
        <v>14</v>
      </c>
      <c r="B16" s="331"/>
      <c r="C16" s="111" t="s">
        <v>54</v>
      </c>
      <c r="D16" s="258">
        <v>150000</v>
      </c>
      <c r="E16" s="258"/>
      <c r="F16" s="259"/>
      <c r="G16" s="112"/>
      <c r="H16" s="258"/>
      <c r="I16" s="258"/>
      <c r="J16" s="259"/>
      <c r="K16" s="310">
        <v>1050</v>
      </c>
      <c r="L16" s="309"/>
      <c r="M16" s="309">
        <v>225</v>
      </c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14"/>
      <c r="AA16" s="268">
        <f t="shared" si="0"/>
        <v>1275</v>
      </c>
      <c r="AB16" s="258"/>
      <c r="AC16" s="259"/>
      <c r="AD16" s="258">
        <f t="shared" si="1"/>
        <v>274686</v>
      </c>
      <c r="AE16" s="258"/>
      <c r="AF16" s="259"/>
      <c r="AG16" s="249" t="s">
        <v>67</v>
      </c>
      <c r="AH16" s="249"/>
      <c r="AI16" s="249"/>
      <c r="AJ16" s="249"/>
      <c r="AK16" s="249"/>
      <c r="AL16" s="249"/>
      <c r="AM16" s="250"/>
      <c r="AN16" s="13"/>
      <c r="AO16" s="1"/>
    </row>
    <row r="17" spans="1:41" ht="21" customHeight="1">
      <c r="A17" s="332">
        <v>15</v>
      </c>
      <c r="B17" s="333"/>
      <c r="C17" s="109"/>
      <c r="D17" s="260"/>
      <c r="E17" s="260"/>
      <c r="F17" s="261"/>
      <c r="G17" s="110"/>
      <c r="H17" s="260"/>
      <c r="I17" s="260"/>
      <c r="J17" s="261"/>
      <c r="K17" s="313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15"/>
      <c r="AA17" s="272">
        <f t="shared" si="0"/>
        <v>0</v>
      </c>
      <c r="AB17" s="260"/>
      <c r="AC17" s="261"/>
      <c r="AD17" s="260">
        <f t="shared" si="1"/>
        <v>274686</v>
      </c>
      <c r="AE17" s="260"/>
      <c r="AF17" s="261"/>
      <c r="AG17" s="245"/>
      <c r="AH17" s="245"/>
      <c r="AI17" s="245"/>
      <c r="AJ17" s="245"/>
      <c r="AK17" s="245"/>
      <c r="AL17" s="245"/>
      <c r="AM17" s="246"/>
      <c r="AN17" s="13"/>
      <c r="AO17" s="1"/>
    </row>
    <row r="18" spans="1:41" ht="21" customHeight="1">
      <c r="A18" s="322">
        <v>16</v>
      </c>
      <c r="B18" s="323"/>
      <c r="C18" s="6"/>
      <c r="D18" s="262"/>
      <c r="E18" s="262"/>
      <c r="F18" s="263"/>
      <c r="G18" s="10"/>
      <c r="H18" s="262"/>
      <c r="I18" s="262"/>
      <c r="J18" s="263"/>
      <c r="K18" s="311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303"/>
      <c r="AA18" s="273">
        <f t="shared" si="0"/>
        <v>0</v>
      </c>
      <c r="AB18" s="262"/>
      <c r="AC18" s="263"/>
      <c r="AD18" s="262">
        <f t="shared" si="1"/>
        <v>274686</v>
      </c>
      <c r="AE18" s="262"/>
      <c r="AF18" s="263"/>
      <c r="AG18" s="243"/>
      <c r="AH18" s="243"/>
      <c r="AI18" s="243"/>
      <c r="AJ18" s="243"/>
      <c r="AK18" s="243"/>
      <c r="AL18" s="243"/>
      <c r="AM18" s="244"/>
      <c r="AN18" s="13"/>
      <c r="AO18" s="1"/>
    </row>
    <row r="19" spans="1:41" ht="21" customHeight="1">
      <c r="A19" s="328">
        <v>17</v>
      </c>
      <c r="B19" s="329"/>
      <c r="C19" s="4" t="s">
        <v>78</v>
      </c>
      <c r="D19" s="239">
        <v>75000</v>
      </c>
      <c r="E19" s="239"/>
      <c r="F19" s="240"/>
      <c r="G19" s="7"/>
      <c r="H19" s="239"/>
      <c r="I19" s="239"/>
      <c r="J19" s="240"/>
      <c r="K19" s="282">
        <v>2700</v>
      </c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>
        <v>315</v>
      </c>
      <c r="X19" s="280"/>
      <c r="Y19" s="280"/>
      <c r="Z19" s="281"/>
      <c r="AA19" s="256">
        <f t="shared" si="0"/>
        <v>3015</v>
      </c>
      <c r="AB19" s="239"/>
      <c r="AC19" s="240"/>
      <c r="AD19" s="239">
        <f t="shared" si="1"/>
        <v>346671</v>
      </c>
      <c r="AE19" s="239"/>
      <c r="AF19" s="240"/>
      <c r="AG19" s="241" t="s">
        <v>79</v>
      </c>
      <c r="AH19" s="241"/>
      <c r="AI19" s="241"/>
      <c r="AJ19" s="241"/>
      <c r="AK19" s="241"/>
      <c r="AL19" s="241"/>
      <c r="AM19" s="242"/>
      <c r="AN19" s="13" t="s">
        <v>77</v>
      </c>
      <c r="AO19" s="1"/>
    </row>
    <row r="20" spans="1:41" ht="21" customHeight="1">
      <c r="A20" s="328">
        <v>18</v>
      </c>
      <c r="B20" s="329"/>
      <c r="C20" s="4"/>
      <c r="D20" s="239"/>
      <c r="E20" s="239"/>
      <c r="F20" s="240"/>
      <c r="G20" s="7"/>
      <c r="H20" s="239"/>
      <c r="I20" s="239"/>
      <c r="J20" s="240"/>
      <c r="K20" s="282"/>
      <c r="L20" s="280"/>
      <c r="M20" s="280"/>
      <c r="N20" s="280"/>
      <c r="O20" s="280"/>
      <c r="P20" s="280"/>
      <c r="Q20" s="281"/>
      <c r="R20" s="304"/>
      <c r="S20" s="281"/>
      <c r="T20" s="304"/>
      <c r="U20" s="281"/>
      <c r="V20" s="304"/>
      <c r="W20" s="280"/>
      <c r="X20" s="280"/>
      <c r="Y20" s="280"/>
      <c r="Z20" s="281"/>
      <c r="AA20" s="256">
        <f t="shared" si="0"/>
        <v>0</v>
      </c>
      <c r="AB20" s="239"/>
      <c r="AC20" s="240"/>
      <c r="AD20" s="239">
        <f t="shared" si="1"/>
        <v>346671</v>
      </c>
      <c r="AE20" s="239"/>
      <c r="AF20" s="240"/>
      <c r="AG20" s="241" t="s">
        <v>80</v>
      </c>
      <c r="AH20" s="241"/>
      <c r="AI20" s="241"/>
      <c r="AJ20" s="241"/>
      <c r="AK20" s="241"/>
      <c r="AL20" s="241"/>
      <c r="AM20" s="242"/>
      <c r="AN20" s="13"/>
      <c r="AO20" s="1"/>
    </row>
    <row r="21" spans="1:41" ht="21" customHeight="1">
      <c r="A21" s="328">
        <v>19</v>
      </c>
      <c r="B21" s="329"/>
      <c r="C21" s="4"/>
      <c r="D21" s="239"/>
      <c r="E21" s="239"/>
      <c r="F21" s="240"/>
      <c r="G21" s="7"/>
      <c r="H21" s="239"/>
      <c r="I21" s="239"/>
      <c r="J21" s="240"/>
      <c r="K21" s="282">
        <v>2500</v>
      </c>
      <c r="L21" s="280"/>
      <c r="M21" s="280"/>
      <c r="N21" s="280"/>
      <c r="O21" s="280"/>
      <c r="P21" s="280"/>
      <c r="Q21" s="281"/>
      <c r="R21" s="304"/>
      <c r="S21" s="281"/>
      <c r="T21" s="304"/>
      <c r="U21" s="281"/>
      <c r="V21" s="304"/>
      <c r="W21" s="281"/>
      <c r="X21" s="304"/>
      <c r="Y21" s="281"/>
      <c r="Z21" s="240"/>
      <c r="AA21" s="256">
        <f t="shared" si="0"/>
        <v>2500</v>
      </c>
      <c r="AB21" s="239"/>
      <c r="AC21" s="240"/>
      <c r="AD21" s="239">
        <f t="shared" si="1"/>
        <v>344171</v>
      </c>
      <c r="AE21" s="239"/>
      <c r="AF21" s="240"/>
      <c r="AG21" s="241" t="s">
        <v>80</v>
      </c>
      <c r="AH21" s="241"/>
      <c r="AI21" s="241"/>
      <c r="AJ21" s="241"/>
      <c r="AK21" s="241"/>
      <c r="AL21" s="241"/>
      <c r="AM21" s="242"/>
      <c r="AN21" s="11" t="s">
        <v>64</v>
      </c>
      <c r="AO21" s="1"/>
    </row>
    <row r="22" spans="1:41" ht="21" customHeight="1">
      <c r="A22" s="328">
        <v>20</v>
      </c>
      <c r="B22" s="329"/>
      <c r="C22" s="4"/>
      <c r="D22" s="239"/>
      <c r="E22" s="239"/>
      <c r="F22" s="240"/>
      <c r="G22" s="7"/>
      <c r="H22" s="239"/>
      <c r="I22" s="239"/>
      <c r="J22" s="240"/>
      <c r="K22" s="282"/>
      <c r="L22" s="280"/>
      <c r="M22" s="280"/>
      <c r="N22" s="280"/>
      <c r="O22" s="280"/>
      <c r="P22" s="280"/>
      <c r="Q22" s="281"/>
      <c r="R22" s="304"/>
      <c r="S22" s="281"/>
      <c r="T22" s="304"/>
      <c r="U22" s="281"/>
      <c r="V22" s="304"/>
      <c r="W22" s="281"/>
      <c r="X22" s="304"/>
      <c r="Y22" s="281"/>
      <c r="Z22" s="240"/>
      <c r="AA22" s="256">
        <f t="shared" si="0"/>
        <v>0</v>
      </c>
      <c r="AB22" s="239"/>
      <c r="AC22" s="240"/>
      <c r="AD22" s="239">
        <f t="shared" si="1"/>
        <v>344171</v>
      </c>
      <c r="AE22" s="239"/>
      <c r="AF22" s="240"/>
      <c r="AG22" s="241"/>
      <c r="AH22" s="241"/>
      <c r="AI22" s="241"/>
      <c r="AJ22" s="241"/>
      <c r="AK22" s="241"/>
      <c r="AL22" s="241"/>
      <c r="AM22" s="242"/>
      <c r="AN22" s="11" t="s">
        <v>57</v>
      </c>
      <c r="AO22" s="1"/>
    </row>
    <row r="23" spans="1:41" ht="21" customHeight="1">
      <c r="A23" s="330">
        <v>21</v>
      </c>
      <c r="B23" s="331"/>
      <c r="C23" s="111"/>
      <c r="D23" s="258"/>
      <c r="E23" s="258"/>
      <c r="F23" s="259"/>
      <c r="G23" s="112"/>
      <c r="H23" s="258"/>
      <c r="I23" s="258"/>
      <c r="J23" s="259"/>
      <c r="K23" s="310">
        <v>4250</v>
      </c>
      <c r="L23" s="309"/>
      <c r="M23" s="309"/>
      <c r="N23" s="309"/>
      <c r="O23" s="309"/>
      <c r="P23" s="309"/>
      <c r="Q23" s="314"/>
      <c r="R23" s="317"/>
      <c r="S23" s="314"/>
      <c r="T23" s="317"/>
      <c r="U23" s="314"/>
      <c r="V23" s="317"/>
      <c r="W23" s="314"/>
      <c r="X23" s="317"/>
      <c r="Y23" s="314"/>
      <c r="Z23" s="259"/>
      <c r="AA23" s="268">
        <f t="shared" si="0"/>
        <v>4250</v>
      </c>
      <c r="AB23" s="258"/>
      <c r="AC23" s="259"/>
      <c r="AD23" s="258">
        <f t="shared" si="1"/>
        <v>339921</v>
      </c>
      <c r="AE23" s="258"/>
      <c r="AF23" s="259"/>
      <c r="AG23" s="249"/>
      <c r="AH23" s="249"/>
      <c r="AI23" s="249"/>
      <c r="AJ23" s="249"/>
      <c r="AK23" s="249"/>
      <c r="AL23" s="249"/>
      <c r="AM23" s="250"/>
      <c r="AN23" s="11" t="s">
        <v>58</v>
      </c>
      <c r="AO23" s="1"/>
    </row>
    <row r="24" spans="1:41" ht="21" customHeight="1">
      <c r="A24" s="332">
        <v>22</v>
      </c>
      <c r="B24" s="333"/>
      <c r="C24" s="109"/>
      <c r="D24" s="260"/>
      <c r="E24" s="260"/>
      <c r="F24" s="261"/>
      <c r="G24" s="110"/>
      <c r="H24" s="260"/>
      <c r="I24" s="260"/>
      <c r="J24" s="261"/>
      <c r="K24" s="313"/>
      <c r="L24" s="307"/>
      <c r="M24" s="307"/>
      <c r="N24" s="307"/>
      <c r="O24" s="307"/>
      <c r="P24" s="307"/>
      <c r="Q24" s="315"/>
      <c r="R24" s="316"/>
      <c r="S24" s="315"/>
      <c r="T24" s="316"/>
      <c r="U24" s="315"/>
      <c r="V24" s="316"/>
      <c r="W24" s="315"/>
      <c r="X24" s="316"/>
      <c r="Y24" s="315"/>
      <c r="Z24" s="261"/>
      <c r="AA24" s="272">
        <f t="shared" si="0"/>
        <v>0</v>
      </c>
      <c r="AB24" s="260"/>
      <c r="AC24" s="261"/>
      <c r="AD24" s="260">
        <f t="shared" si="1"/>
        <v>339921</v>
      </c>
      <c r="AE24" s="260"/>
      <c r="AF24" s="261"/>
      <c r="AG24" s="245"/>
      <c r="AH24" s="245"/>
      <c r="AI24" s="245"/>
      <c r="AJ24" s="245"/>
      <c r="AK24" s="245"/>
      <c r="AL24" s="245"/>
      <c r="AM24" s="246"/>
      <c r="AN24" s="12" t="s">
        <v>194</v>
      </c>
      <c r="AO24" s="1"/>
    </row>
    <row r="25" spans="1:41" ht="21" customHeight="1">
      <c r="A25" s="322">
        <v>23</v>
      </c>
      <c r="B25" s="323"/>
      <c r="C25" s="6"/>
      <c r="D25" s="262"/>
      <c r="E25" s="262"/>
      <c r="F25" s="263"/>
      <c r="G25" s="10"/>
      <c r="H25" s="262"/>
      <c r="I25" s="262"/>
      <c r="J25" s="263"/>
      <c r="K25" s="311"/>
      <c r="L25" s="283"/>
      <c r="M25" s="283">
        <v>3250</v>
      </c>
      <c r="N25" s="283"/>
      <c r="O25" s="283"/>
      <c r="P25" s="283"/>
      <c r="Q25" s="303"/>
      <c r="R25" s="305"/>
      <c r="S25" s="303"/>
      <c r="T25" s="305"/>
      <c r="U25" s="303"/>
      <c r="V25" s="305"/>
      <c r="W25" s="303"/>
      <c r="X25" s="305"/>
      <c r="Y25" s="303"/>
      <c r="Z25" s="263"/>
      <c r="AA25" s="273">
        <f t="shared" si="0"/>
        <v>3250</v>
      </c>
      <c r="AB25" s="262"/>
      <c r="AC25" s="263"/>
      <c r="AD25" s="262">
        <f t="shared" si="1"/>
        <v>336671</v>
      </c>
      <c r="AE25" s="262"/>
      <c r="AF25" s="263"/>
      <c r="AG25" s="243" t="s">
        <v>184</v>
      </c>
      <c r="AH25" s="243"/>
      <c r="AI25" s="243"/>
      <c r="AJ25" s="243"/>
      <c r="AK25" s="243"/>
      <c r="AL25" s="243"/>
      <c r="AM25" s="244"/>
      <c r="AN25" s="12" t="s">
        <v>59</v>
      </c>
      <c r="AO25" s="1"/>
    </row>
    <row r="26" spans="1:41" ht="21" customHeight="1">
      <c r="A26" s="328">
        <v>24</v>
      </c>
      <c r="B26" s="329"/>
      <c r="C26" s="4"/>
      <c r="D26" s="239"/>
      <c r="E26" s="239"/>
      <c r="F26" s="240"/>
      <c r="G26" s="7"/>
      <c r="H26" s="239"/>
      <c r="I26" s="239"/>
      <c r="J26" s="240"/>
      <c r="K26" s="282">
        <v>1203</v>
      </c>
      <c r="L26" s="280"/>
      <c r="M26" s="280"/>
      <c r="N26" s="280"/>
      <c r="O26" s="280"/>
      <c r="P26" s="280"/>
      <c r="Q26" s="281"/>
      <c r="R26" s="304"/>
      <c r="S26" s="281"/>
      <c r="T26" s="304"/>
      <c r="U26" s="281"/>
      <c r="V26" s="304"/>
      <c r="W26" s="281">
        <v>-1800</v>
      </c>
      <c r="X26" s="304"/>
      <c r="Y26" s="281"/>
      <c r="Z26" s="240"/>
      <c r="AA26" s="256">
        <f t="shared" si="0"/>
        <v>-597</v>
      </c>
      <c r="AB26" s="239"/>
      <c r="AC26" s="240"/>
      <c r="AD26" s="239">
        <f t="shared" si="1"/>
        <v>337268</v>
      </c>
      <c r="AE26" s="239"/>
      <c r="AF26" s="240"/>
      <c r="AG26" s="241"/>
      <c r="AH26" s="241"/>
      <c r="AI26" s="241"/>
      <c r="AJ26" s="241"/>
      <c r="AK26" s="241"/>
      <c r="AL26" s="241"/>
      <c r="AM26" s="242"/>
      <c r="AN26" s="13" t="s">
        <v>76</v>
      </c>
      <c r="AO26" s="1"/>
    </row>
    <row r="27" spans="1:41" ht="21" customHeight="1">
      <c r="A27" s="328">
        <v>25</v>
      </c>
      <c r="B27" s="329"/>
      <c r="C27" s="4"/>
      <c r="D27" s="239"/>
      <c r="E27" s="239"/>
      <c r="F27" s="240"/>
      <c r="G27" s="7"/>
      <c r="H27" s="239"/>
      <c r="I27" s="239"/>
      <c r="J27" s="240"/>
      <c r="K27" s="282"/>
      <c r="L27" s="280"/>
      <c r="M27" s="280"/>
      <c r="N27" s="280"/>
      <c r="O27" s="280"/>
      <c r="P27" s="280"/>
      <c r="Q27" s="281"/>
      <c r="R27" s="304"/>
      <c r="S27" s="281">
        <v>200</v>
      </c>
      <c r="T27" s="304"/>
      <c r="U27" s="281"/>
      <c r="V27" s="304"/>
      <c r="W27" s="281"/>
      <c r="X27" s="304"/>
      <c r="Y27" s="281"/>
      <c r="Z27" s="240"/>
      <c r="AA27" s="256">
        <f t="shared" si="0"/>
        <v>200</v>
      </c>
      <c r="AB27" s="239"/>
      <c r="AC27" s="240"/>
      <c r="AD27" s="239">
        <f t="shared" si="1"/>
        <v>337068</v>
      </c>
      <c r="AE27" s="239"/>
      <c r="AF27" s="240"/>
      <c r="AG27" s="241"/>
      <c r="AH27" s="241"/>
      <c r="AI27" s="241"/>
      <c r="AJ27" s="241"/>
      <c r="AK27" s="241"/>
      <c r="AL27" s="241"/>
      <c r="AM27" s="242"/>
      <c r="AN27" s="13"/>
      <c r="AO27" s="1"/>
    </row>
    <row r="28" spans="1:41" ht="21" customHeight="1">
      <c r="A28" s="328">
        <v>26</v>
      </c>
      <c r="B28" s="329"/>
      <c r="C28" s="4"/>
      <c r="D28" s="239"/>
      <c r="E28" s="239"/>
      <c r="F28" s="240"/>
      <c r="G28" s="7"/>
      <c r="H28" s="239"/>
      <c r="I28" s="239"/>
      <c r="J28" s="240"/>
      <c r="K28" s="282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1"/>
      <c r="AA28" s="256">
        <f t="shared" si="0"/>
        <v>0</v>
      </c>
      <c r="AB28" s="239"/>
      <c r="AC28" s="240"/>
      <c r="AD28" s="239">
        <f t="shared" si="1"/>
        <v>337068</v>
      </c>
      <c r="AE28" s="239"/>
      <c r="AF28" s="240"/>
      <c r="AG28" s="241"/>
      <c r="AH28" s="241"/>
      <c r="AI28" s="241"/>
      <c r="AJ28" s="241"/>
      <c r="AK28" s="241"/>
      <c r="AL28" s="241"/>
      <c r="AM28" s="242"/>
      <c r="AN28" s="13"/>
      <c r="AO28" s="1"/>
    </row>
    <row r="29" spans="1:41" ht="21" customHeight="1">
      <c r="A29" s="328">
        <v>27</v>
      </c>
      <c r="B29" s="329"/>
      <c r="C29" s="4"/>
      <c r="D29" s="239"/>
      <c r="E29" s="239"/>
      <c r="F29" s="240"/>
      <c r="G29" s="7"/>
      <c r="H29" s="239"/>
      <c r="I29" s="239"/>
      <c r="J29" s="240"/>
      <c r="K29" s="282">
        <v>105</v>
      </c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1"/>
      <c r="AA29" s="256">
        <f t="shared" si="0"/>
        <v>105</v>
      </c>
      <c r="AB29" s="239"/>
      <c r="AC29" s="240"/>
      <c r="AD29" s="239">
        <f t="shared" si="1"/>
        <v>336963</v>
      </c>
      <c r="AE29" s="239"/>
      <c r="AF29" s="240"/>
      <c r="AG29" s="241"/>
      <c r="AH29" s="241"/>
      <c r="AI29" s="241"/>
      <c r="AJ29" s="241"/>
      <c r="AK29" s="241"/>
      <c r="AL29" s="241"/>
      <c r="AM29" s="242"/>
      <c r="AN29" s="13"/>
      <c r="AO29" s="1"/>
    </row>
    <row r="30" spans="1:41" ht="21" customHeight="1">
      <c r="A30" s="330">
        <v>28</v>
      </c>
      <c r="B30" s="331"/>
      <c r="C30" s="111"/>
      <c r="D30" s="258"/>
      <c r="E30" s="258"/>
      <c r="F30" s="259"/>
      <c r="G30" s="112"/>
      <c r="H30" s="258"/>
      <c r="I30" s="258"/>
      <c r="J30" s="259"/>
      <c r="K30" s="310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14"/>
      <c r="AA30" s="268">
        <f t="shared" si="0"/>
        <v>0</v>
      </c>
      <c r="AB30" s="258"/>
      <c r="AC30" s="259"/>
      <c r="AD30" s="258">
        <f t="shared" si="1"/>
        <v>336963</v>
      </c>
      <c r="AE30" s="258"/>
      <c r="AF30" s="259"/>
      <c r="AG30" s="249"/>
      <c r="AH30" s="249"/>
      <c r="AI30" s="249"/>
      <c r="AJ30" s="249"/>
      <c r="AK30" s="249"/>
      <c r="AL30" s="249"/>
      <c r="AM30" s="250"/>
      <c r="AN30" s="13"/>
      <c r="AO30" s="1"/>
    </row>
    <row r="31" spans="1:41" ht="21" customHeight="1">
      <c r="A31" s="332">
        <v>29</v>
      </c>
      <c r="B31" s="333"/>
      <c r="C31" s="109"/>
      <c r="D31" s="260"/>
      <c r="E31" s="260"/>
      <c r="F31" s="261"/>
      <c r="G31" s="110"/>
      <c r="H31" s="260"/>
      <c r="I31" s="260"/>
      <c r="J31" s="261"/>
      <c r="K31" s="313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15"/>
      <c r="AA31" s="272">
        <f t="shared" si="0"/>
        <v>0</v>
      </c>
      <c r="AB31" s="260"/>
      <c r="AC31" s="261"/>
      <c r="AD31" s="260">
        <f t="shared" si="1"/>
        <v>336963</v>
      </c>
      <c r="AE31" s="260"/>
      <c r="AF31" s="261"/>
      <c r="AG31" s="245" t="s">
        <v>185</v>
      </c>
      <c r="AH31" s="245"/>
      <c r="AI31" s="245"/>
      <c r="AJ31" s="245"/>
      <c r="AK31" s="245"/>
      <c r="AL31" s="245"/>
      <c r="AM31" s="246"/>
      <c r="AN31" s="13"/>
      <c r="AO31" s="1"/>
    </row>
    <row r="32" spans="1:41" ht="21" customHeight="1">
      <c r="A32" s="322">
        <v>30</v>
      </c>
      <c r="B32" s="323"/>
      <c r="C32" s="6"/>
      <c r="D32" s="262"/>
      <c r="E32" s="262"/>
      <c r="F32" s="263"/>
      <c r="G32" s="10"/>
      <c r="H32" s="262"/>
      <c r="I32" s="262"/>
      <c r="J32" s="263"/>
      <c r="K32" s="311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303"/>
      <c r="AA32" s="273">
        <f t="shared" si="0"/>
        <v>0</v>
      </c>
      <c r="AB32" s="262"/>
      <c r="AC32" s="263"/>
      <c r="AD32" s="262">
        <f t="shared" si="1"/>
        <v>336963</v>
      </c>
      <c r="AE32" s="262"/>
      <c r="AF32" s="263"/>
      <c r="AG32" s="243"/>
      <c r="AH32" s="243"/>
      <c r="AI32" s="243"/>
      <c r="AJ32" s="243"/>
      <c r="AK32" s="243"/>
      <c r="AL32" s="243"/>
      <c r="AM32" s="244"/>
      <c r="AN32" s="13"/>
      <c r="AO32" s="1"/>
    </row>
    <row r="33" spans="1:41" ht="21" customHeight="1">
      <c r="A33" s="324">
        <v>31</v>
      </c>
      <c r="B33" s="325"/>
      <c r="C33" s="5"/>
      <c r="D33" s="301"/>
      <c r="E33" s="301"/>
      <c r="F33" s="302"/>
      <c r="G33" s="8"/>
      <c r="H33" s="301"/>
      <c r="I33" s="301"/>
      <c r="J33" s="302"/>
      <c r="K33" s="308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12"/>
      <c r="AA33" s="295">
        <f t="shared" si="0"/>
        <v>0</v>
      </c>
      <c r="AB33" s="296"/>
      <c r="AC33" s="297"/>
      <c r="AD33" s="239">
        <f t="shared" si="1"/>
        <v>336963</v>
      </c>
      <c r="AE33" s="239"/>
      <c r="AF33" s="240"/>
      <c r="AG33" s="251"/>
      <c r="AH33" s="251"/>
      <c r="AI33" s="251"/>
      <c r="AJ33" s="251"/>
      <c r="AK33" s="251"/>
      <c r="AL33" s="251"/>
      <c r="AM33" s="252"/>
      <c r="AN33" s="13"/>
      <c r="AO33" s="1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9" t="s">
        <v>81</v>
      </c>
      <c r="H34" s="284">
        <f>G62</f>
        <v>250000</v>
      </c>
      <c r="I34" s="284"/>
      <c r="J34" s="285"/>
      <c r="K34" s="292">
        <f>K62</f>
        <v>11926</v>
      </c>
      <c r="L34" s="293"/>
      <c r="M34" s="293">
        <f t="shared" ref="M34" si="2">M62</f>
        <v>1796</v>
      </c>
      <c r="N34" s="293"/>
      <c r="O34" s="293">
        <f t="shared" ref="O34" si="3">O62</f>
        <v>23000</v>
      </c>
      <c r="P34" s="293"/>
      <c r="Q34" s="293">
        <f t="shared" ref="Q34" si="4">Q62</f>
        <v>980</v>
      </c>
      <c r="R34" s="293"/>
      <c r="S34" s="293">
        <f t="shared" ref="S34" si="5">S62</f>
        <v>0</v>
      </c>
      <c r="T34" s="293"/>
      <c r="U34" s="293">
        <f t="shared" ref="U34" si="6">U62</f>
        <v>30000</v>
      </c>
      <c r="V34" s="293"/>
      <c r="W34" s="293">
        <f t="shared" ref="W34" si="7">W62</f>
        <v>5980</v>
      </c>
      <c r="X34" s="293"/>
      <c r="Y34" s="293">
        <f t="shared" ref="Y34" si="8">Y62</f>
        <v>0</v>
      </c>
      <c r="Z34" s="294"/>
      <c r="AA34" s="287">
        <f t="shared" si="0"/>
        <v>73682</v>
      </c>
      <c r="AB34" s="288"/>
      <c r="AC34" s="289"/>
      <c r="AD34" s="253" t="s">
        <v>75</v>
      </c>
      <c r="AE34" s="254"/>
      <c r="AF34" s="254"/>
      <c r="AG34" s="254"/>
      <c r="AH34" s="254"/>
      <c r="AI34" s="254"/>
      <c r="AJ34" s="254"/>
      <c r="AK34" s="254"/>
      <c r="AL34" s="254"/>
      <c r="AM34" s="255"/>
      <c r="AN34" s="13"/>
      <c r="AO34" s="1"/>
    </row>
    <row r="35" spans="1:41" ht="21" customHeight="1">
      <c r="A35" s="439"/>
      <c r="B35" s="440"/>
      <c r="C35" s="440"/>
      <c r="D35" s="440"/>
      <c r="E35" s="440"/>
      <c r="F35" s="441"/>
      <c r="G35" s="247" t="s">
        <v>11</v>
      </c>
      <c r="H35" s="247"/>
      <c r="I35" s="247"/>
      <c r="J35" s="248"/>
      <c r="K35" s="291">
        <v>250</v>
      </c>
      <c r="L35" s="225"/>
      <c r="M35" s="225">
        <v>715</v>
      </c>
      <c r="N35" s="225"/>
      <c r="O35" s="225">
        <v>5200</v>
      </c>
      <c r="P35" s="225"/>
      <c r="Q35" s="225">
        <v>615</v>
      </c>
      <c r="R35" s="225"/>
      <c r="S35" s="225">
        <v>7350</v>
      </c>
      <c r="T35" s="225"/>
      <c r="U35" s="225">
        <v>450</v>
      </c>
      <c r="V35" s="225"/>
      <c r="W35" s="225">
        <v>-2580</v>
      </c>
      <c r="X35" s="225"/>
      <c r="Y35" s="225">
        <v>0</v>
      </c>
      <c r="Z35" s="290"/>
      <c r="AA35" s="269">
        <f t="shared" si="0"/>
        <v>12000</v>
      </c>
      <c r="AB35" s="270"/>
      <c r="AC35" s="271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13"/>
      <c r="AO35" s="1"/>
    </row>
    <row r="36" spans="1:41" ht="21" customHeight="1">
      <c r="A36" s="439"/>
      <c r="B36" s="440"/>
      <c r="C36" s="440"/>
      <c r="D36" s="440"/>
      <c r="E36" s="440"/>
      <c r="F36" s="441"/>
      <c r="G36" s="247" t="s">
        <v>12</v>
      </c>
      <c r="H36" s="247"/>
      <c r="I36" s="247"/>
      <c r="J36" s="248"/>
      <c r="K36" s="291">
        <v>60000</v>
      </c>
      <c r="L36" s="225"/>
      <c r="M36" s="225">
        <v>10000</v>
      </c>
      <c r="N36" s="225"/>
      <c r="O36" s="225">
        <v>20000</v>
      </c>
      <c r="P36" s="225"/>
      <c r="Q36" s="225">
        <v>10000</v>
      </c>
      <c r="R36" s="225"/>
      <c r="S36" s="225">
        <v>5000</v>
      </c>
      <c r="T36" s="225"/>
      <c r="U36" s="225">
        <v>36000</v>
      </c>
      <c r="V36" s="225"/>
      <c r="W36" s="225">
        <v>12000</v>
      </c>
      <c r="X36" s="225"/>
      <c r="Y36" s="225"/>
      <c r="Z36" s="290"/>
      <c r="AA36" s="269">
        <f t="shared" si="0"/>
        <v>153000</v>
      </c>
      <c r="AB36" s="270"/>
      <c r="AC36" s="271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13"/>
      <c r="AO36" s="1"/>
    </row>
    <row r="37" spans="1:41" ht="21" customHeight="1">
      <c r="A37" s="439"/>
      <c r="B37" s="440"/>
      <c r="C37" s="440"/>
      <c r="D37" s="440"/>
      <c r="E37" s="440"/>
      <c r="F37" s="441"/>
      <c r="G37" s="247" t="s">
        <v>13</v>
      </c>
      <c r="H37" s="247"/>
      <c r="I37" s="247"/>
      <c r="J37" s="248"/>
      <c r="K37" s="225">
        <f>SUM(K3:L34)</f>
        <v>44298</v>
      </c>
      <c r="L37" s="225"/>
      <c r="M37" s="225">
        <f>SUM(M3:N34)</f>
        <v>5521</v>
      </c>
      <c r="N37" s="225"/>
      <c r="O37" s="225">
        <f>SUM(O3:P34)</f>
        <v>23000</v>
      </c>
      <c r="P37" s="225"/>
      <c r="Q37" s="225">
        <f>SUM(Q3:R34)</f>
        <v>980</v>
      </c>
      <c r="R37" s="225"/>
      <c r="S37" s="225">
        <f>SUM(S3:T34)</f>
        <v>5200</v>
      </c>
      <c r="T37" s="225"/>
      <c r="U37" s="225">
        <f>SUM(U3:V34)</f>
        <v>37000</v>
      </c>
      <c r="V37" s="225"/>
      <c r="W37" s="225">
        <f>SUM(W3:X34)</f>
        <v>8295</v>
      </c>
      <c r="X37" s="225"/>
      <c r="Y37" s="225">
        <f>SUM(Y3:Z34)</f>
        <v>0</v>
      </c>
      <c r="Z37" s="227"/>
      <c r="AA37" s="269">
        <f t="shared" si="0"/>
        <v>124294</v>
      </c>
      <c r="AB37" s="270"/>
      <c r="AC37" s="271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13"/>
      <c r="AO37" s="1"/>
    </row>
    <row r="38" spans="1:41" ht="21" customHeight="1">
      <c r="A38" s="439"/>
      <c r="B38" s="440"/>
      <c r="C38" s="440"/>
      <c r="D38" s="440"/>
      <c r="E38" s="440"/>
      <c r="F38" s="441"/>
      <c r="G38" s="247" t="s">
        <v>14</v>
      </c>
      <c r="H38" s="247"/>
      <c r="I38" s="247"/>
      <c r="J38" s="248"/>
      <c r="K38" s="286">
        <f>K35+K36-K37</f>
        <v>15952</v>
      </c>
      <c r="L38" s="224"/>
      <c r="M38" s="225">
        <f>M35+M36-M37</f>
        <v>5194</v>
      </c>
      <c r="N38" s="225"/>
      <c r="O38" s="223">
        <f>O35+O36-O37</f>
        <v>2200</v>
      </c>
      <c r="P38" s="224"/>
      <c r="Q38" s="225">
        <f>Q35+Q36-Q37</f>
        <v>9635</v>
      </c>
      <c r="R38" s="225"/>
      <c r="S38" s="223">
        <f>S35+S36-S37</f>
        <v>7150</v>
      </c>
      <c r="T38" s="224"/>
      <c r="U38" s="225">
        <f>U35+U36-U37</f>
        <v>-550</v>
      </c>
      <c r="V38" s="225"/>
      <c r="W38" s="225">
        <f>W35+W36-W37</f>
        <v>1125</v>
      </c>
      <c r="X38" s="225"/>
      <c r="Y38" s="223">
        <f>Y35+Y36-Y37</f>
        <v>0</v>
      </c>
      <c r="Z38" s="226"/>
      <c r="AA38" s="287">
        <f t="shared" si="0"/>
        <v>40706</v>
      </c>
      <c r="AB38" s="288"/>
      <c r="AC38" s="289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13"/>
      <c r="AO38" s="1"/>
    </row>
    <row r="39" spans="1:41" ht="6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</row>
    <row r="40" spans="1:41" ht="21" customHeight="1">
      <c r="A40" s="343"/>
      <c r="B40" s="344"/>
      <c r="C40" s="345" t="s">
        <v>43</v>
      </c>
      <c r="D40" s="238"/>
      <c r="E40" s="238" t="s">
        <v>44</v>
      </c>
      <c r="F40" s="238"/>
      <c r="G40" s="238" t="s">
        <v>45</v>
      </c>
      <c r="H40" s="238"/>
      <c r="I40" s="238" t="s">
        <v>46</v>
      </c>
      <c r="J40" s="238"/>
      <c r="K40" s="238" t="s">
        <v>154</v>
      </c>
      <c r="L40" s="238"/>
      <c r="M40" s="238" t="s">
        <v>155</v>
      </c>
      <c r="N40" s="238"/>
      <c r="O40" s="238" t="s">
        <v>160</v>
      </c>
      <c r="P40" s="238"/>
      <c r="Q40" s="238" t="s">
        <v>161</v>
      </c>
      <c r="R40" s="238"/>
      <c r="S40" s="355">
        <v>0</v>
      </c>
      <c r="T40" s="356"/>
      <c r="U40" s="355">
        <v>0</v>
      </c>
      <c r="V40" s="354"/>
      <c r="W40" s="234" t="s">
        <v>130</v>
      </c>
      <c r="X40" s="354"/>
      <c r="Y40" s="235"/>
      <c r="Z40" s="102"/>
      <c r="AA40" s="346" t="s">
        <v>15</v>
      </c>
      <c r="AB40" s="347"/>
      <c r="AC40" s="348">
        <v>75000</v>
      </c>
      <c r="AD40" s="349"/>
      <c r="AE40" s="350"/>
      <c r="AF40" s="97"/>
      <c r="AG40" s="351" t="s">
        <v>17</v>
      </c>
      <c r="AH40" s="351"/>
      <c r="AI40" s="351"/>
      <c r="AJ40" s="352">
        <v>360000</v>
      </c>
      <c r="AK40" s="352"/>
      <c r="AL40" s="352"/>
      <c r="AM40" s="352"/>
      <c r="AN40" s="113" t="s">
        <v>159</v>
      </c>
      <c r="AO40" s="1"/>
    </row>
    <row r="41" spans="1:41" ht="21" customHeight="1">
      <c r="A41" s="339" t="s">
        <v>12</v>
      </c>
      <c r="B41" s="340"/>
      <c r="C41" s="341">
        <v>7000</v>
      </c>
      <c r="D41" s="342"/>
      <c r="E41" s="342">
        <v>5000</v>
      </c>
      <c r="F41" s="342"/>
      <c r="G41" s="342">
        <v>8000</v>
      </c>
      <c r="H41" s="342"/>
      <c r="I41" s="342">
        <v>3000</v>
      </c>
      <c r="J41" s="342"/>
      <c r="K41" s="342">
        <v>2000</v>
      </c>
      <c r="L41" s="342"/>
      <c r="M41" s="342">
        <v>5000</v>
      </c>
      <c r="N41" s="342"/>
      <c r="O41" s="342">
        <v>1260</v>
      </c>
      <c r="P41" s="342"/>
      <c r="Q41" s="342">
        <v>1260</v>
      </c>
      <c r="R41" s="342"/>
      <c r="S41" s="363"/>
      <c r="T41" s="364"/>
      <c r="U41" s="363"/>
      <c r="V41" s="365"/>
      <c r="W41" s="366">
        <f>SUM(C41:V41)</f>
        <v>32520</v>
      </c>
      <c r="X41" s="367"/>
      <c r="Y41" s="368"/>
      <c r="Z41" s="101"/>
      <c r="AA41" s="234" t="s">
        <v>16</v>
      </c>
      <c r="AB41" s="235"/>
      <c r="AC41" s="205">
        <v>5000</v>
      </c>
      <c r="AD41" s="206"/>
      <c r="AE41" s="194"/>
      <c r="AF41" s="97"/>
      <c r="AG41" s="236" t="s">
        <v>18</v>
      </c>
      <c r="AH41" s="236"/>
      <c r="AI41" s="236"/>
      <c r="AJ41" s="237">
        <v>75000</v>
      </c>
      <c r="AK41" s="237"/>
      <c r="AL41" s="237"/>
      <c r="AM41" s="237"/>
      <c r="AN41" s="113" t="s">
        <v>162</v>
      </c>
      <c r="AO41" s="1"/>
    </row>
    <row r="42" spans="1:41" ht="21" customHeight="1">
      <c r="A42" s="383" t="s">
        <v>13</v>
      </c>
      <c r="B42" s="384"/>
      <c r="C42" s="385">
        <v>7520</v>
      </c>
      <c r="D42" s="353"/>
      <c r="E42" s="353">
        <v>4670</v>
      </c>
      <c r="F42" s="353"/>
      <c r="G42" s="353">
        <v>6700</v>
      </c>
      <c r="H42" s="353"/>
      <c r="I42" s="353">
        <v>4500</v>
      </c>
      <c r="J42" s="353"/>
      <c r="K42" s="353">
        <v>1126</v>
      </c>
      <c r="L42" s="353"/>
      <c r="M42" s="353">
        <v>5680</v>
      </c>
      <c r="N42" s="353"/>
      <c r="O42" s="353">
        <v>1255</v>
      </c>
      <c r="P42" s="353"/>
      <c r="Q42" s="353">
        <v>1310</v>
      </c>
      <c r="R42" s="353"/>
      <c r="S42" s="357"/>
      <c r="T42" s="358"/>
      <c r="U42" s="357"/>
      <c r="V42" s="359"/>
      <c r="W42" s="360">
        <f>SUM(C42:V42)</f>
        <v>32761</v>
      </c>
      <c r="X42" s="361"/>
      <c r="Y42" s="362"/>
      <c r="Z42" s="101"/>
      <c r="AA42" s="234" t="s">
        <v>156</v>
      </c>
      <c r="AB42" s="235"/>
      <c r="AC42" s="205">
        <v>30000</v>
      </c>
      <c r="AD42" s="206"/>
      <c r="AE42" s="194"/>
      <c r="AF42" s="97"/>
      <c r="AG42" s="236" t="s">
        <v>19</v>
      </c>
      <c r="AH42" s="236"/>
      <c r="AI42" s="236"/>
      <c r="AJ42" s="237">
        <v>10000</v>
      </c>
      <c r="AK42" s="237"/>
      <c r="AL42" s="237"/>
      <c r="AM42" s="237"/>
      <c r="AN42" s="113"/>
      <c r="AO42" s="1"/>
    </row>
    <row r="43" spans="1:41" ht="21" customHeight="1">
      <c r="A43" s="369" t="s">
        <v>14</v>
      </c>
      <c r="B43" s="370"/>
      <c r="C43" s="371">
        <f>C41-C42</f>
        <v>-520</v>
      </c>
      <c r="D43" s="372"/>
      <c r="E43" s="372">
        <f>E41-E42</f>
        <v>330</v>
      </c>
      <c r="F43" s="372"/>
      <c r="G43" s="372">
        <f>G41-G42</f>
        <v>1300</v>
      </c>
      <c r="H43" s="372"/>
      <c r="I43" s="372">
        <f t="shared" ref="I43" si="9">I41-I42</f>
        <v>-1500</v>
      </c>
      <c r="J43" s="372"/>
      <c r="K43" s="372">
        <f t="shared" ref="K43" si="10">K41-K42</f>
        <v>874</v>
      </c>
      <c r="L43" s="372"/>
      <c r="M43" s="372">
        <f t="shared" ref="M43" si="11">M41-M42</f>
        <v>-680</v>
      </c>
      <c r="N43" s="372"/>
      <c r="O43" s="372">
        <f t="shared" ref="O43" si="12">O41-O42</f>
        <v>5</v>
      </c>
      <c r="P43" s="372"/>
      <c r="Q43" s="372">
        <f t="shared" ref="Q43" si="13">Q41-Q42</f>
        <v>-50</v>
      </c>
      <c r="R43" s="372"/>
      <c r="S43" s="372">
        <f t="shared" ref="S43" si="14">S41-S42</f>
        <v>0</v>
      </c>
      <c r="T43" s="372"/>
      <c r="U43" s="372">
        <f>U41-U42</f>
        <v>0</v>
      </c>
      <c r="V43" s="372"/>
      <c r="W43" s="373">
        <f>SUM(C43:V43)</f>
        <v>-241</v>
      </c>
      <c r="X43" s="374"/>
      <c r="Y43" s="375"/>
      <c r="Z43" s="101"/>
      <c r="AA43" s="376">
        <v>0</v>
      </c>
      <c r="AB43" s="377"/>
      <c r="AC43" s="378"/>
      <c r="AD43" s="379"/>
      <c r="AE43" s="380"/>
      <c r="AF43" s="97"/>
      <c r="AG43" s="381" t="s">
        <v>20</v>
      </c>
      <c r="AH43" s="381"/>
      <c r="AI43" s="381"/>
      <c r="AJ43" s="382">
        <f>AJ40-AJ41-AJ42</f>
        <v>275000</v>
      </c>
      <c r="AK43" s="382"/>
      <c r="AL43" s="382"/>
      <c r="AM43" s="382"/>
      <c r="AN43" s="113" t="s">
        <v>157</v>
      </c>
      <c r="AO43" s="1"/>
    </row>
    <row r="44" spans="1:41" ht="6" customHeight="1"/>
    <row r="45" spans="1:41" ht="14.25" thickBot="1">
      <c r="A45" s="386"/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">
        <v>7</v>
      </c>
      <c r="L46" s="397"/>
      <c r="M46" s="398" t="s">
        <v>163</v>
      </c>
      <c r="N46" s="397"/>
      <c r="O46" s="398" t="s">
        <v>164</v>
      </c>
      <c r="P46" s="397"/>
      <c r="Q46" s="398" t="s">
        <v>165</v>
      </c>
      <c r="R46" s="397"/>
      <c r="S46" s="398" t="s">
        <v>166</v>
      </c>
      <c r="T46" s="397"/>
      <c r="U46" s="398" t="s">
        <v>167</v>
      </c>
      <c r="V46" s="397"/>
      <c r="W46" s="398" t="s">
        <v>147</v>
      </c>
      <c r="X46" s="397"/>
      <c r="Y46" s="398" t="s">
        <v>147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>
        <v>3</v>
      </c>
      <c r="B47" s="405"/>
      <c r="C47" s="34" t="s">
        <v>188</v>
      </c>
      <c r="D47" s="406">
        <v>43500</v>
      </c>
      <c r="E47" s="407"/>
      <c r="F47" s="35"/>
      <c r="G47" s="408"/>
      <c r="H47" s="409"/>
      <c r="I47" s="409"/>
      <c r="J47" s="410"/>
      <c r="K47" s="408">
        <v>4500</v>
      </c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13">
        <f>SUM(K47:Z47)</f>
        <v>4500</v>
      </c>
      <c r="AB47" s="414"/>
      <c r="AC47" s="415"/>
      <c r="AD47" s="401" t="s">
        <v>168</v>
      </c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>
        <v>5</v>
      </c>
      <c r="B48" s="202"/>
      <c r="C48" s="36" t="s">
        <v>188</v>
      </c>
      <c r="D48" s="203">
        <v>43500</v>
      </c>
      <c r="E48" s="204"/>
      <c r="F48" s="37"/>
      <c r="G48" s="205"/>
      <c r="H48" s="206"/>
      <c r="I48" s="206"/>
      <c r="J48" s="194"/>
      <c r="K48" s="205">
        <v>3216</v>
      </c>
      <c r="L48" s="193"/>
      <c r="M48" s="192">
        <v>546</v>
      </c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195">
        <f t="shared" ref="AA48:AA60" si="15">SUM(K48:Z48)</f>
        <v>3762</v>
      </c>
      <c r="AB48" s="196"/>
      <c r="AC48" s="197"/>
      <c r="AD48" s="198" t="s">
        <v>169</v>
      </c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40" ht="18" customHeight="1">
      <c r="A49" s="201">
        <v>6</v>
      </c>
      <c r="B49" s="202"/>
      <c r="C49" s="36" t="s">
        <v>188</v>
      </c>
      <c r="D49" s="203">
        <v>43500</v>
      </c>
      <c r="E49" s="204"/>
      <c r="F49" s="37"/>
      <c r="G49" s="205"/>
      <c r="H49" s="206"/>
      <c r="I49" s="206"/>
      <c r="J49" s="194"/>
      <c r="K49" s="205">
        <v>1650</v>
      </c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195">
        <f t="shared" si="15"/>
        <v>1650</v>
      </c>
      <c r="AB49" s="196"/>
      <c r="AC49" s="197"/>
      <c r="AD49" s="198" t="s">
        <v>169</v>
      </c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40" ht="18" customHeight="1">
      <c r="A50" s="201">
        <v>8</v>
      </c>
      <c r="B50" s="202"/>
      <c r="C50" s="36" t="s">
        <v>188</v>
      </c>
      <c r="D50" s="203">
        <v>43500</v>
      </c>
      <c r="E50" s="204"/>
      <c r="F50" s="37"/>
      <c r="G50" s="205"/>
      <c r="H50" s="206"/>
      <c r="I50" s="206"/>
      <c r="J50" s="194"/>
      <c r="K50" s="205">
        <v>980</v>
      </c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195">
        <f t="shared" si="15"/>
        <v>980</v>
      </c>
      <c r="AB50" s="196"/>
      <c r="AC50" s="197"/>
      <c r="AD50" s="198" t="s">
        <v>170</v>
      </c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40" ht="18" customHeight="1">
      <c r="A51" s="201">
        <v>14</v>
      </c>
      <c r="B51" s="202"/>
      <c r="C51" s="36" t="s">
        <v>189</v>
      </c>
      <c r="D51" s="203">
        <v>43528</v>
      </c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>
        <v>12000</v>
      </c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195">
        <f t="shared" si="15"/>
        <v>12000</v>
      </c>
      <c r="AB51" s="196"/>
      <c r="AC51" s="197"/>
      <c r="AD51" s="198" t="s">
        <v>174</v>
      </c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40" ht="18" customHeight="1">
      <c r="A52" s="201">
        <v>14</v>
      </c>
      <c r="B52" s="202"/>
      <c r="C52" s="36" t="s">
        <v>189</v>
      </c>
      <c r="D52" s="203">
        <v>43528</v>
      </c>
      <c r="E52" s="204"/>
      <c r="F52" s="37"/>
      <c r="G52" s="205"/>
      <c r="H52" s="206"/>
      <c r="I52" s="206"/>
      <c r="J52" s="194"/>
      <c r="K52" s="205"/>
      <c r="L52" s="193"/>
      <c r="M52" s="192">
        <v>1250</v>
      </c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195">
        <f t="shared" ref="AA52" si="16">SUM(K52:Z52)</f>
        <v>1250</v>
      </c>
      <c r="AB52" s="196"/>
      <c r="AC52" s="197"/>
      <c r="AD52" s="198" t="s">
        <v>187</v>
      </c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40" ht="18" customHeight="1">
      <c r="A53" s="201">
        <v>20</v>
      </c>
      <c r="B53" s="202"/>
      <c r="C53" s="36" t="s">
        <v>188</v>
      </c>
      <c r="D53" s="203">
        <v>43528</v>
      </c>
      <c r="E53" s="204"/>
      <c r="F53" s="37"/>
      <c r="G53" s="205"/>
      <c r="H53" s="206"/>
      <c r="I53" s="206"/>
      <c r="J53" s="194"/>
      <c r="K53" s="205">
        <v>1580</v>
      </c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195">
        <f t="shared" si="15"/>
        <v>1580</v>
      </c>
      <c r="AB53" s="196"/>
      <c r="AC53" s="197"/>
      <c r="AD53" s="198" t="s">
        <v>171</v>
      </c>
      <c r="AE53" s="199"/>
      <c r="AF53" s="199"/>
      <c r="AG53" s="199"/>
      <c r="AH53" s="199"/>
      <c r="AI53" s="199"/>
      <c r="AJ53" s="199"/>
      <c r="AK53" s="199"/>
      <c r="AL53" s="199"/>
      <c r="AM53" s="200"/>
      <c r="AN53" s="190"/>
    </row>
    <row r="54" spans="1:40" ht="18" customHeight="1">
      <c r="A54" s="201">
        <v>29</v>
      </c>
      <c r="B54" s="202"/>
      <c r="C54" s="36" t="s">
        <v>189</v>
      </c>
      <c r="D54" s="203">
        <v>43528</v>
      </c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>
        <v>30000</v>
      </c>
      <c r="V54" s="193"/>
      <c r="W54" s="192"/>
      <c r="X54" s="193"/>
      <c r="Y54" s="192"/>
      <c r="Z54" s="194"/>
      <c r="AA54" s="195">
        <f t="shared" si="15"/>
        <v>30000</v>
      </c>
      <c r="AB54" s="196"/>
      <c r="AC54" s="197"/>
      <c r="AD54" s="198" t="s">
        <v>173</v>
      </c>
      <c r="AE54" s="199"/>
      <c r="AF54" s="199"/>
      <c r="AG54" s="199"/>
      <c r="AH54" s="199"/>
      <c r="AI54" s="199"/>
      <c r="AJ54" s="199"/>
      <c r="AK54" s="199"/>
      <c r="AL54" s="199"/>
      <c r="AM54" s="200"/>
      <c r="AN54" s="190"/>
    </row>
    <row r="55" spans="1:40" ht="18" customHeight="1">
      <c r="A55" s="201">
        <v>30</v>
      </c>
      <c r="B55" s="202"/>
      <c r="C55" s="36" t="s">
        <v>188</v>
      </c>
      <c r="D55" s="203">
        <v>43528</v>
      </c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>
        <v>11000</v>
      </c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195">
        <f t="shared" si="15"/>
        <v>11000</v>
      </c>
      <c r="AB55" s="196"/>
      <c r="AC55" s="197"/>
      <c r="AD55" s="198" t="s">
        <v>175</v>
      </c>
      <c r="AE55" s="199"/>
      <c r="AF55" s="199"/>
      <c r="AG55" s="199"/>
      <c r="AH55" s="199"/>
      <c r="AI55" s="199"/>
      <c r="AJ55" s="199"/>
      <c r="AK55" s="199"/>
      <c r="AL55" s="199"/>
      <c r="AM55" s="200"/>
      <c r="AN55" s="190"/>
    </row>
    <row r="56" spans="1:40" ht="18" customHeight="1">
      <c r="A56" s="201">
        <v>31</v>
      </c>
      <c r="B56" s="202"/>
      <c r="C56" s="36" t="s">
        <v>190</v>
      </c>
      <c r="D56" s="203">
        <v>43528</v>
      </c>
      <c r="E56" s="204"/>
      <c r="F56" s="37"/>
      <c r="G56" s="205">
        <v>250000</v>
      </c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195">
        <f t="shared" si="15"/>
        <v>0</v>
      </c>
      <c r="AB56" s="196"/>
      <c r="AC56" s="197"/>
      <c r="AD56" s="198" t="s">
        <v>172</v>
      </c>
      <c r="AE56" s="199"/>
      <c r="AF56" s="199"/>
      <c r="AG56" s="199"/>
      <c r="AH56" s="199"/>
      <c r="AI56" s="199"/>
      <c r="AJ56" s="199"/>
      <c r="AK56" s="199"/>
      <c r="AL56" s="199"/>
      <c r="AM56" s="200"/>
      <c r="AN56" s="190"/>
    </row>
    <row r="57" spans="1:40" ht="18" customHeight="1">
      <c r="A57" s="201">
        <v>31</v>
      </c>
      <c r="B57" s="202"/>
      <c r="C57" s="36" t="s">
        <v>189</v>
      </c>
      <c r="D57" s="203">
        <v>43528</v>
      </c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>
        <v>5980</v>
      </c>
      <c r="X57" s="193"/>
      <c r="Y57" s="192"/>
      <c r="Z57" s="194"/>
      <c r="AA57" s="195">
        <f t="shared" si="15"/>
        <v>5980</v>
      </c>
      <c r="AB57" s="196"/>
      <c r="AC57" s="197"/>
      <c r="AD57" s="198" t="s">
        <v>182</v>
      </c>
      <c r="AE57" s="199"/>
      <c r="AF57" s="199"/>
      <c r="AG57" s="199"/>
      <c r="AH57" s="199"/>
      <c r="AI57" s="199"/>
      <c r="AJ57" s="199"/>
      <c r="AK57" s="199"/>
      <c r="AL57" s="199"/>
      <c r="AM57" s="200"/>
      <c r="AN57" s="190"/>
    </row>
    <row r="58" spans="1:40" ht="18" customHeight="1">
      <c r="A58" s="424">
        <v>31</v>
      </c>
      <c r="B58" s="425"/>
      <c r="C58" s="38" t="s">
        <v>189</v>
      </c>
      <c r="D58" s="426">
        <v>43528</v>
      </c>
      <c r="E58" s="427"/>
      <c r="F58" s="182"/>
      <c r="G58" s="348"/>
      <c r="H58" s="349"/>
      <c r="I58" s="349"/>
      <c r="J58" s="350"/>
      <c r="K58" s="348"/>
      <c r="L58" s="417"/>
      <c r="M58" s="416"/>
      <c r="N58" s="417"/>
      <c r="O58" s="416"/>
      <c r="P58" s="417"/>
      <c r="Q58" s="416">
        <v>980</v>
      </c>
      <c r="R58" s="417"/>
      <c r="S58" s="416"/>
      <c r="T58" s="417"/>
      <c r="U58" s="416"/>
      <c r="V58" s="417"/>
      <c r="W58" s="416"/>
      <c r="X58" s="417"/>
      <c r="Y58" s="416"/>
      <c r="Z58" s="350"/>
      <c r="AA58" s="418">
        <f t="shared" si="15"/>
        <v>980</v>
      </c>
      <c r="AB58" s="419"/>
      <c r="AC58" s="420"/>
      <c r="AD58" s="421" t="s">
        <v>186</v>
      </c>
      <c r="AE58" s="422"/>
      <c r="AF58" s="422"/>
      <c r="AG58" s="422"/>
      <c r="AH58" s="422"/>
      <c r="AI58" s="422"/>
      <c r="AJ58" s="422"/>
      <c r="AK58" s="422"/>
      <c r="AL58" s="422"/>
      <c r="AM58" s="423"/>
      <c r="AN58" s="190"/>
    </row>
    <row r="59" spans="1:40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195">
        <f t="shared" ref="AA59" si="17">SUM(K59:Z59)</f>
        <v>0</v>
      </c>
      <c r="AB59" s="196"/>
      <c r="AC59" s="197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40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195">
        <f t="shared" si="15"/>
        <v>0</v>
      </c>
      <c r="AB60" s="196"/>
      <c r="AC60" s="197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40" ht="18" customHeight="1" thickBot="1">
      <c r="A61" s="216"/>
      <c r="B61" s="217"/>
      <c r="C61" s="183"/>
      <c r="D61" s="218"/>
      <c r="E61" s="219"/>
      <c r="F61" s="39"/>
      <c r="G61" s="220"/>
      <c r="H61" s="221"/>
      <c r="I61" s="221"/>
      <c r="J61" s="209"/>
      <c r="K61" s="220"/>
      <c r="L61" s="208"/>
      <c r="M61" s="207"/>
      <c r="N61" s="208"/>
      <c r="O61" s="207"/>
      <c r="P61" s="208"/>
      <c r="Q61" s="207"/>
      <c r="R61" s="208"/>
      <c r="S61" s="207"/>
      <c r="T61" s="208"/>
      <c r="U61" s="207"/>
      <c r="V61" s="208"/>
      <c r="W61" s="207"/>
      <c r="X61" s="208"/>
      <c r="Y61" s="207"/>
      <c r="Z61" s="209"/>
      <c r="AA61" s="210">
        <f t="shared" ref="AA61" si="18">SUM(K61:Z61)</f>
        <v>0</v>
      </c>
      <c r="AB61" s="211"/>
      <c r="AC61" s="212"/>
      <c r="AD61" s="213"/>
      <c r="AE61" s="214"/>
      <c r="AF61" s="214"/>
      <c r="AG61" s="214"/>
      <c r="AH61" s="214"/>
      <c r="AI61" s="214"/>
      <c r="AJ61" s="214"/>
      <c r="AK61" s="214"/>
      <c r="AL61" s="214"/>
      <c r="AM61" s="215"/>
    </row>
    <row r="62" spans="1:40" ht="18" customHeight="1" thickBot="1">
      <c r="A62" s="428" t="s">
        <v>100</v>
      </c>
      <c r="B62" s="429"/>
      <c r="C62" s="429"/>
      <c r="D62" s="429"/>
      <c r="E62" s="429"/>
      <c r="F62" s="430"/>
      <c r="G62" s="431">
        <f>SUM(G47:G58)</f>
        <v>250000</v>
      </c>
      <c r="H62" s="432"/>
      <c r="I62" s="432"/>
      <c r="J62" s="433"/>
      <c r="K62" s="431">
        <f>SUM(K47:L58)</f>
        <v>11926</v>
      </c>
      <c r="L62" s="434"/>
      <c r="M62" s="435">
        <f>SUM(M47:N58)</f>
        <v>1796</v>
      </c>
      <c r="N62" s="434"/>
      <c r="O62" s="435">
        <f>SUM(O47:P58)</f>
        <v>23000</v>
      </c>
      <c r="P62" s="434"/>
      <c r="Q62" s="435">
        <f>SUM(Q47:R58)</f>
        <v>980</v>
      </c>
      <c r="R62" s="434"/>
      <c r="S62" s="435">
        <f>SUM(S47:T58)</f>
        <v>0</v>
      </c>
      <c r="T62" s="434"/>
      <c r="U62" s="435">
        <f>SUM(U47:V58)</f>
        <v>30000</v>
      </c>
      <c r="V62" s="434"/>
      <c r="W62" s="435">
        <f>SUM(W47:X58)</f>
        <v>5980</v>
      </c>
      <c r="X62" s="434"/>
      <c r="Y62" s="435">
        <f>SUM(Y47:Z58)</f>
        <v>0</v>
      </c>
      <c r="Z62" s="433"/>
      <c r="AA62" s="431">
        <f>SUM(K62:Z62)</f>
        <v>73682</v>
      </c>
      <c r="AB62" s="432"/>
      <c r="AC62" s="433"/>
      <c r="AD62" s="436" t="s">
        <v>101</v>
      </c>
      <c r="AE62" s="437"/>
      <c r="AF62" s="437"/>
      <c r="AG62" s="437"/>
      <c r="AH62" s="437"/>
      <c r="AI62" s="437"/>
      <c r="AJ62" s="437"/>
      <c r="AK62" s="437"/>
      <c r="AL62" s="437"/>
      <c r="AM62" s="438"/>
    </row>
  </sheetData>
  <mergeCells count="804">
    <mergeCell ref="Y62:Z62"/>
    <mergeCell ref="AA62:AC62"/>
    <mergeCell ref="AD62:AM6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62:F62"/>
    <mergeCell ref="G62:J62"/>
    <mergeCell ref="K62:L62"/>
    <mergeCell ref="M62:N62"/>
    <mergeCell ref="O62:P62"/>
    <mergeCell ref="Q62:R62"/>
    <mergeCell ref="S62:T62"/>
    <mergeCell ref="U62:V62"/>
    <mergeCell ref="W62:X62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W56:X56"/>
    <mergeCell ref="Y56:Z56"/>
    <mergeCell ref="AA56:AC56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M57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5:X55"/>
    <mergeCell ref="Y55:Z55"/>
    <mergeCell ref="AA55:AC55"/>
    <mergeCell ref="AD55:AM55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4:X54"/>
    <mergeCell ref="Y54:Z54"/>
    <mergeCell ref="AA54:AC54"/>
    <mergeCell ref="AD54:AM54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1:X51"/>
    <mergeCell ref="Y51:Z51"/>
    <mergeCell ref="AA51:AC51"/>
    <mergeCell ref="AD51:AM51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M53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W26:X26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H34:J34"/>
    <mergeCell ref="K38:L3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D27:AF27"/>
    <mergeCell ref="AG28:AM28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S61:T61"/>
    <mergeCell ref="U61:V61"/>
    <mergeCell ref="A39:AO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W61:X61"/>
    <mergeCell ref="Y61:Z61"/>
    <mergeCell ref="AA61:AC61"/>
    <mergeCell ref="AD61:AM61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61:B61"/>
    <mergeCell ref="D61:E61"/>
    <mergeCell ref="G61:J61"/>
    <mergeCell ref="K61:L61"/>
    <mergeCell ref="M61:N61"/>
    <mergeCell ref="O61:P61"/>
    <mergeCell ref="Q61:R61"/>
    <mergeCell ref="W59:X59"/>
    <mergeCell ref="Y59:Z59"/>
    <mergeCell ref="AA59:AC59"/>
    <mergeCell ref="AD59:AM59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34 AA5 AA8 AA5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7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44743</v>
      </c>
      <c r="B3" s="503"/>
      <c r="C3" s="15"/>
      <c r="D3" s="662">
        <f>'6月'!$AD33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44744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44745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44746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44747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44748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44749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44750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44751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44752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44753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44754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44755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44756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44757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44758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44759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44760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44761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44762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44763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44764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44765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44766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44767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44768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44769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44770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44771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44772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44773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'6月'!K38</f>
        <v>0</v>
      </c>
      <c r="L35" s="664"/>
      <c r="M35" s="664">
        <f>'6月'!M38</f>
        <v>0</v>
      </c>
      <c r="N35" s="664"/>
      <c r="O35" s="664">
        <f>'6月'!O38</f>
        <v>0</v>
      </c>
      <c r="P35" s="664"/>
      <c r="Q35" s="664">
        <f>'6月'!Q38</f>
        <v>0</v>
      </c>
      <c r="R35" s="664"/>
      <c r="S35" s="664">
        <f>'6月'!S38</f>
        <v>0</v>
      </c>
      <c r="T35" s="664"/>
      <c r="U35" s="664">
        <f>'6月'!U38</f>
        <v>0</v>
      </c>
      <c r="V35" s="664"/>
      <c r="W35" s="664">
        <f>'6月'!W38</f>
        <v>0</v>
      </c>
      <c r="X35" s="664"/>
      <c r="Y35" s="664">
        <f>'6月'!Y38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7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O4zbG02PCXFECAs/3JL15nrMQBegVwdYviFna92Q1YS/9wy8Ykb2CD2t0Dr8ZdN1GSrVb6iY8h3TfGxxTsFa1w==" saltValue="hUaHeHq/Z87ZcCFEv60ks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8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44774</v>
      </c>
      <c r="B3" s="503"/>
      <c r="C3" s="15"/>
      <c r="D3" s="662">
        <f>'7月'!$AD33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44775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44776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44777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44778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44779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44780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44781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44782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44783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44784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44785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44786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44787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44788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44789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44790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44791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44792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44793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44794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44795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44796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44797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44798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44799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44800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44801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44802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44803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44804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'7月'!K38</f>
        <v>0</v>
      </c>
      <c r="L35" s="664"/>
      <c r="M35" s="664">
        <f>'7月'!M38</f>
        <v>0</v>
      </c>
      <c r="N35" s="664"/>
      <c r="O35" s="664">
        <f>'7月'!O38</f>
        <v>0</v>
      </c>
      <c r="P35" s="664"/>
      <c r="Q35" s="664">
        <f>'7月'!Q38</f>
        <v>0</v>
      </c>
      <c r="R35" s="664"/>
      <c r="S35" s="664">
        <f>'7月'!S38</f>
        <v>0</v>
      </c>
      <c r="T35" s="664"/>
      <c r="U35" s="664">
        <f>'7月'!U38</f>
        <v>0</v>
      </c>
      <c r="V35" s="664"/>
      <c r="W35" s="664">
        <f>'7月'!W38</f>
        <v>0</v>
      </c>
      <c r="X35" s="664"/>
      <c r="Y35" s="664">
        <f>'7月'!Y38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8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H3o5Dief9XDFk1GTws/DyEMDCM2MA18vHi3L18vInptI/Jao/4tug+xZ0GaL2GYy2pPSG1fUyOiSQRYm1JvALg==" saltValue="OGF2W2pPfk8Iz0sVYuQHO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9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44805</v>
      </c>
      <c r="B3" s="503"/>
      <c r="C3" s="15"/>
      <c r="D3" s="662">
        <f>'8月'!$AD33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44806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44807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44808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44809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44810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44811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44812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44813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44814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44815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44816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44817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44818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44819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44820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44821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44822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44823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44824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44825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44826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44827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44828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44829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44830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44831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44832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44833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44834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 t="str">
        <f>IF(MONTH(A30+3)=E1,A30+3,"")</f>
        <v/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'8月'!K38</f>
        <v>0</v>
      </c>
      <c r="L35" s="664"/>
      <c r="M35" s="664">
        <f>'8月'!M38</f>
        <v>0</v>
      </c>
      <c r="N35" s="664"/>
      <c r="O35" s="664">
        <f>'8月'!O38</f>
        <v>0</v>
      </c>
      <c r="P35" s="664"/>
      <c r="Q35" s="664">
        <f>'8月'!Q38</f>
        <v>0</v>
      </c>
      <c r="R35" s="664"/>
      <c r="S35" s="664">
        <f>'8月'!S38</f>
        <v>0</v>
      </c>
      <c r="T35" s="664"/>
      <c r="U35" s="664">
        <f>'8月'!U38</f>
        <v>0</v>
      </c>
      <c r="V35" s="664"/>
      <c r="W35" s="664">
        <f>'8月'!W38</f>
        <v>0</v>
      </c>
      <c r="X35" s="664"/>
      <c r="Y35" s="664">
        <f>'8月'!Y38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9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miMIfrEyG0kMRCwA/lmvHQKqhEkxutRzjXfyW4g8D2r8sjAUphIagrUMxmGPyHe5aoGpNJuyPk2RECDtEZ8Prg==" saltValue="Tz41wgpWYl9xGi72UQOp0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10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44835</v>
      </c>
      <c r="B3" s="503"/>
      <c r="C3" s="15"/>
      <c r="D3" s="662">
        <f>'9月'!$AD33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44836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44837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44838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44839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44840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44841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44842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44843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44844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44845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44846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44847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44848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44849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44850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44851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44852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44853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44854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44855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44856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44857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44858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44859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44860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44861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44862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44863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44864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44865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'9月'!K38</f>
        <v>0</v>
      </c>
      <c r="L35" s="664"/>
      <c r="M35" s="664">
        <f>'9月'!M38</f>
        <v>0</v>
      </c>
      <c r="N35" s="664"/>
      <c r="O35" s="664">
        <f>'9月'!O38</f>
        <v>0</v>
      </c>
      <c r="P35" s="664"/>
      <c r="Q35" s="664">
        <f>'9月'!Q38</f>
        <v>0</v>
      </c>
      <c r="R35" s="664"/>
      <c r="S35" s="664">
        <f>'9月'!S38</f>
        <v>0</v>
      </c>
      <c r="T35" s="664"/>
      <c r="U35" s="664">
        <f>'9月'!U38</f>
        <v>0</v>
      </c>
      <c r="V35" s="664"/>
      <c r="W35" s="664">
        <f>'9月'!W38</f>
        <v>0</v>
      </c>
      <c r="X35" s="664"/>
      <c r="Y35" s="664">
        <f>'9月'!Y38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10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ZpviIH7WHK953f9n4onXSFWtX0JU+fO50iNSbeG0sXAI0UDT8ORTD6RrZDx7ltPkwUF/aZlMY/0gQxuJNwQZaA==" saltValue="CLqsH9jdjH3W+atk/rdjs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47:AC94" unlockedFormula="1"/>
    <ignoredError sqref="AA3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11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44866</v>
      </c>
      <c r="B3" s="503"/>
      <c r="C3" s="15"/>
      <c r="D3" s="662">
        <f>'10月'!$AD33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44867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44868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44869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44870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44871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44872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44873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44874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44875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44876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44877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44878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44879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44880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44881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44882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44883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44884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44885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44886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44887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44888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44889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44890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44891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44892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44893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44894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44895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 t="str">
        <f>IF(MONTH(A30+3)=E1,A30+3,"")</f>
        <v/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'10月'!K38</f>
        <v>0</v>
      </c>
      <c r="L35" s="664"/>
      <c r="M35" s="664">
        <f>'10月'!M38</f>
        <v>0</v>
      </c>
      <c r="N35" s="664"/>
      <c r="O35" s="664">
        <f>'10月'!O38</f>
        <v>0</v>
      </c>
      <c r="P35" s="664"/>
      <c r="Q35" s="664">
        <f>'10月'!Q38</f>
        <v>0</v>
      </c>
      <c r="R35" s="664"/>
      <c r="S35" s="664">
        <f>'10月'!S38</f>
        <v>0</v>
      </c>
      <c r="T35" s="664"/>
      <c r="U35" s="664">
        <f>'10月'!U38</f>
        <v>0</v>
      </c>
      <c r="V35" s="664"/>
      <c r="W35" s="664">
        <f>'10月'!W38</f>
        <v>0</v>
      </c>
      <c r="X35" s="664"/>
      <c r="Y35" s="664">
        <f>'10月'!Y38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11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4iIYthGW7KlpNx9qMYpkRoI8A8RcWRCdEyiD24x6veL+X9thyOr+q6ua8gRfSM5W64gbK0AChBHmfEpp0sqtwQ==" saltValue="oPBRFsGVD1hZBnOJKlFDP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12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44896</v>
      </c>
      <c r="B3" s="503"/>
      <c r="C3" s="15"/>
      <c r="D3" s="662">
        <f>'11月'!$AD33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44897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44898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44899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44900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44901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44902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44903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44904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44905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44906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44907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44908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44909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44910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44911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44912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44913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44914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44915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44916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44917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44918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44919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44920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44921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44922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44923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44924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44925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44926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'11月'!K38</f>
        <v>0</v>
      </c>
      <c r="L35" s="664"/>
      <c r="M35" s="664">
        <f>'11月'!M38</f>
        <v>0</v>
      </c>
      <c r="N35" s="664"/>
      <c r="O35" s="664">
        <f>'11月'!O38</f>
        <v>0</v>
      </c>
      <c r="P35" s="664"/>
      <c r="Q35" s="664">
        <f>'11月'!Q38</f>
        <v>0</v>
      </c>
      <c r="R35" s="664"/>
      <c r="S35" s="664">
        <f>'11月'!S38</f>
        <v>0</v>
      </c>
      <c r="T35" s="664"/>
      <c r="U35" s="664">
        <f>'11月'!U38</f>
        <v>0</v>
      </c>
      <c r="V35" s="664"/>
      <c r="W35" s="664">
        <f>'11月'!W38</f>
        <v>0</v>
      </c>
      <c r="X35" s="664"/>
      <c r="Y35" s="664">
        <f>'11月'!Y38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12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wCqQXKFtgbe5ao5vJJOXolW72KZrxu7tkqOBiUfI5ZXNaolR+nP61ZtMp8T+BO7+mRkRJtyQxYRXVOosSTVTRQ==" saltValue="tCOBLpDz8ZaoL6YWegbbU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35"/>
  <sheetViews>
    <sheetView zoomScale="85" zoomScaleNormal="85" workbookViewId="0">
      <selection activeCell="B6" sqref="B6"/>
    </sheetView>
  </sheetViews>
  <sheetFormatPr defaultRowHeight="13.5"/>
  <cols>
    <col min="1" max="1" width="7.375" style="22" bestFit="1" customWidth="1"/>
    <col min="2" max="13" width="8.125" style="22" customWidth="1"/>
    <col min="14" max="14" width="8.375" style="22" customWidth="1"/>
    <col min="15" max="15" width="9.75" style="22" customWidth="1"/>
    <col min="16" max="16" width="7.75" style="22" customWidth="1"/>
    <col min="17" max="18" width="9.625" style="22" customWidth="1"/>
    <col min="19" max="19" width="9.75" style="22" customWidth="1"/>
    <col min="20" max="16384" width="9" style="22"/>
  </cols>
  <sheetData>
    <row r="1" spans="1:34" ht="18" customHeight="1" thickBot="1">
      <c r="A1" s="40">
        <f>初期項目設定!A1</f>
        <v>2022</v>
      </c>
      <c r="B1" s="85" t="s">
        <v>21</v>
      </c>
      <c r="C1" s="86" t="s">
        <v>22</v>
      </c>
      <c r="D1" s="87" t="s">
        <v>102</v>
      </c>
      <c r="E1" s="88" t="s">
        <v>23</v>
      </c>
      <c r="F1" s="89" t="s">
        <v>24</v>
      </c>
      <c r="G1" s="90" t="s">
        <v>25</v>
      </c>
      <c r="H1" s="91" t="s">
        <v>26</v>
      </c>
      <c r="I1" s="86" t="s">
        <v>27</v>
      </c>
      <c r="J1" s="87" t="s">
        <v>28</v>
      </c>
      <c r="K1" s="88" t="s">
        <v>29</v>
      </c>
      <c r="L1" s="89" t="s">
        <v>30</v>
      </c>
      <c r="M1" s="90" t="s">
        <v>31</v>
      </c>
      <c r="N1" s="23" t="s">
        <v>32</v>
      </c>
      <c r="O1" s="24" t="s">
        <v>33</v>
      </c>
      <c r="P1" s="25" t="s">
        <v>34</v>
      </c>
      <c r="Q1" s="25" t="s">
        <v>35</v>
      </c>
      <c r="R1" s="25" t="s">
        <v>36</v>
      </c>
      <c r="S1" s="26" t="s">
        <v>37</v>
      </c>
      <c r="T1" s="27"/>
    </row>
    <row r="2" spans="1:34" ht="18" customHeight="1">
      <c r="A2" s="41" t="str">
        <f>初期項目設定!AG40&amp;""</f>
        <v>支給額</v>
      </c>
      <c r="B2" s="114">
        <f>'1月'!$AJ40</f>
        <v>0</v>
      </c>
      <c r="C2" s="115">
        <f>'2月'!$AJ40</f>
        <v>0</v>
      </c>
      <c r="D2" s="115">
        <f>'3月'!$AJ40</f>
        <v>0</v>
      </c>
      <c r="E2" s="115">
        <f>'4月'!$AJ40</f>
        <v>0</v>
      </c>
      <c r="F2" s="115">
        <f>'5月'!$AJ40</f>
        <v>0</v>
      </c>
      <c r="G2" s="115">
        <f>'6月'!$AJ40</f>
        <v>0</v>
      </c>
      <c r="H2" s="115">
        <f>'7月'!$AJ40</f>
        <v>0</v>
      </c>
      <c r="I2" s="115">
        <f>'8月'!$AJ40</f>
        <v>0</v>
      </c>
      <c r="J2" s="115">
        <f>'9月'!$AJ40</f>
        <v>0</v>
      </c>
      <c r="K2" s="115">
        <f>'10月'!$AJ40</f>
        <v>0</v>
      </c>
      <c r="L2" s="115">
        <f>'11月'!$AJ40</f>
        <v>0</v>
      </c>
      <c r="M2" s="115">
        <f>'12月'!$AJ40</f>
        <v>0</v>
      </c>
      <c r="N2" s="116"/>
      <c r="O2" s="117">
        <f t="shared" ref="O2:O27" si="0">SUM(B2:N2)</f>
        <v>0</v>
      </c>
      <c r="P2" s="118">
        <f t="shared" ref="P2:P27" si="1">O2/12</f>
        <v>0</v>
      </c>
      <c r="Q2" s="119"/>
      <c r="R2" s="119"/>
      <c r="S2" s="120">
        <f t="shared" ref="S2:S25" si="2">O2+Q2+R2</f>
        <v>0</v>
      </c>
      <c r="T2" s="27"/>
    </row>
    <row r="3" spans="1:34" ht="18" customHeight="1">
      <c r="A3" s="42" t="str">
        <f>初期項目設定!AG41&amp;""</f>
        <v>控除額</v>
      </c>
      <c r="B3" s="121">
        <f>'1月'!$AJ41</f>
        <v>0</v>
      </c>
      <c r="C3" s="122">
        <f>'2月'!$AJ41</f>
        <v>0</v>
      </c>
      <c r="D3" s="122">
        <f>'3月'!$AJ41</f>
        <v>0</v>
      </c>
      <c r="E3" s="122">
        <f>'4月'!$AJ41</f>
        <v>0</v>
      </c>
      <c r="F3" s="122">
        <f>'5月'!$AJ41</f>
        <v>0</v>
      </c>
      <c r="G3" s="122">
        <f>'6月'!$AJ41</f>
        <v>0</v>
      </c>
      <c r="H3" s="122">
        <f>'7月'!$AJ41</f>
        <v>0</v>
      </c>
      <c r="I3" s="122">
        <f>'8月'!$AJ41</f>
        <v>0</v>
      </c>
      <c r="J3" s="122">
        <f>'9月'!$AJ41</f>
        <v>0</v>
      </c>
      <c r="K3" s="122">
        <f>'10月'!$AJ41</f>
        <v>0</v>
      </c>
      <c r="L3" s="122">
        <f>'11月'!$AJ41</f>
        <v>0</v>
      </c>
      <c r="M3" s="122">
        <f>'12月'!$AJ41</f>
        <v>0</v>
      </c>
      <c r="N3" s="123"/>
      <c r="O3" s="124">
        <f t="shared" si="0"/>
        <v>0</v>
      </c>
      <c r="P3" s="125">
        <f t="shared" si="1"/>
        <v>0</v>
      </c>
      <c r="Q3" s="126"/>
      <c r="R3" s="126"/>
      <c r="S3" s="127">
        <f t="shared" si="2"/>
        <v>0</v>
      </c>
      <c r="T3" s="27"/>
    </row>
    <row r="4" spans="1:34" ht="18" customHeight="1">
      <c r="A4" s="42" t="str">
        <f>初期項目設定!AG42&amp;""</f>
        <v>天引額</v>
      </c>
      <c r="B4" s="121">
        <f>'1月'!$AJ42</f>
        <v>0</v>
      </c>
      <c r="C4" s="122">
        <f>'2月'!$AJ42</f>
        <v>0</v>
      </c>
      <c r="D4" s="122">
        <f>'3月'!$AJ42</f>
        <v>0</v>
      </c>
      <c r="E4" s="122">
        <f>'4月'!$AJ42</f>
        <v>0</v>
      </c>
      <c r="F4" s="122">
        <f>'5月'!$AJ42</f>
        <v>0</v>
      </c>
      <c r="G4" s="122">
        <f>'6月'!$AJ42</f>
        <v>0</v>
      </c>
      <c r="H4" s="122">
        <f>'7月'!$AJ42</f>
        <v>0</v>
      </c>
      <c r="I4" s="122">
        <f>'8月'!$AJ42</f>
        <v>0</v>
      </c>
      <c r="J4" s="122">
        <f>'9月'!$AJ42</f>
        <v>0</v>
      </c>
      <c r="K4" s="122">
        <f>'10月'!$AJ42</f>
        <v>0</v>
      </c>
      <c r="L4" s="122">
        <f>'11月'!$AJ42</f>
        <v>0</v>
      </c>
      <c r="M4" s="122">
        <f>'12月'!$AJ42</f>
        <v>0</v>
      </c>
      <c r="N4" s="123"/>
      <c r="O4" s="124">
        <f t="shared" si="0"/>
        <v>0</v>
      </c>
      <c r="P4" s="125">
        <f t="shared" si="1"/>
        <v>0</v>
      </c>
      <c r="Q4" s="126"/>
      <c r="R4" s="126"/>
      <c r="S4" s="127">
        <f t="shared" si="2"/>
        <v>0</v>
      </c>
      <c r="T4" s="27"/>
    </row>
    <row r="5" spans="1:34" ht="18" customHeight="1">
      <c r="A5" s="43" t="str">
        <f>初期項目設定!AG43&amp;""</f>
        <v>手取額</v>
      </c>
      <c r="B5" s="128">
        <f t="shared" ref="B5:N5" si="3">B2-B3-B4</f>
        <v>0</v>
      </c>
      <c r="C5" s="129">
        <f t="shared" si="3"/>
        <v>0</v>
      </c>
      <c r="D5" s="129">
        <f t="shared" si="3"/>
        <v>0</v>
      </c>
      <c r="E5" s="129">
        <f t="shared" si="3"/>
        <v>0</v>
      </c>
      <c r="F5" s="129">
        <f t="shared" si="3"/>
        <v>0</v>
      </c>
      <c r="G5" s="129">
        <f t="shared" si="3"/>
        <v>0</v>
      </c>
      <c r="H5" s="129">
        <f t="shared" si="3"/>
        <v>0</v>
      </c>
      <c r="I5" s="129">
        <f t="shared" si="3"/>
        <v>0</v>
      </c>
      <c r="J5" s="129">
        <f t="shared" si="3"/>
        <v>0</v>
      </c>
      <c r="K5" s="129">
        <f t="shared" si="3"/>
        <v>0</v>
      </c>
      <c r="L5" s="129">
        <f t="shared" si="3"/>
        <v>0</v>
      </c>
      <c r="M5" s="129">
        <f t="shared" si="3"/>
        <v>0</v>
      </c>
      <c r="N5" s="129">
        <f t="shared" si="3"/>
        <v>0</v>
      </c>
      <c r="O5" s="130">
        <f t="shared" si="0"/>
        <v>0</v>
      </c>
      <c r="P5" s="131">
        <f t="shared" si="1"/>
        <v>0</v>
      </c>
      <c r="Q5" s="131">
        <f>Q2-Q3-Q4</f>
        <v>0</v>
      </c>
      <c r="R5" s="131">
        <f>R2-R3-R4</f>
        <v>0</v>
      </c>
      <c r="S5" s="132">
        <f t="shared" si="2"/>
        <v>0</v>
      </c>
      <c r="T5" s="28"/>
    </row>
    <row r="6" spans="1:34" ht="18" customHeight="1" thickBot="1">
      <c r="A6" s="103" t="s">
        <v>38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>
        <f t="shared" si="0"/>
        <v>0</v>
      </c>
      <c r="P6" s="136">
        <f t="shared" si="1"/>
        <v>0</v>
      </c>
      <c r="Q6" s="137"/>
      <c r="R6" s="137"/>
      <c r="S6" s="138">
        <f t="shared" si="2"/>
        <v>0</v>
      </c>
      <c r="T6" s="27"/>
    </row>
    <row r="7" spans="1:34" ht="18" customHeight="1">
      <c r="A7" s="44" t="str">
        <f>初期項目設定!K2&amp;""</f>
        <v>食費</v>
      </c>
      <c r="B7" s="139">
        <f>'1月'!$K37</f>
        <v>0</v>
      </c>
      <c r="C7" s="140">
        <f>'2月'!$K37</f>
        <v>0</v>
      </c>
      <c r="D7" s="140">
        <f>'3月'!$K37</f>
        <v>0</v>
      </c>
      <c r="E7" s="140">
        <f>'4月'!$K37</f>
        <v>0</v>
      </c>
      <c r="F7" s="140">
        <f>'5月'!$K37</f>
        <v>0</v>
      </c>
      <c r="G7" s="140">
        <f>'6月'!$K37</f>
        <v>0</v>
      </c>
      <c r="H7" s="140">
        <f>'7月'!$K37</f>
        <v>0</v>
      </c>
      <c r="I7" s="140">
        <f>'8月'!$K37</f>
        <v>0</v>
      </c>
      <c r="J7" s="140">
        <f>'9月'!$K37</f>
        <v>0</v>
      </c>
      <c r="K7" s="140">
        <f>'10月'!$K37</f>
        <v>0</v>
      </c>
      <c r="L7" s="140">
        <f>'11月'!$K37</f>
        <v>0</v>
      </c>
      <c r="M7" s="140">
        <f>'12月'!$K37</f>
        <v>0</v>
      </c>
      <c r="N7" s="141"/>
      <c r="O7" s="142">
        <f t="shared" si="0"/>
        <v>0</v>
      </c>
      <c r="P7" s="143">
        <f t="shared" si="1"/>
        <v>0</v>
      </c>
      <c r="Q7" s="144"/>
      <c r="R7" s="144"/>
      <c r="S7" s="145">
        <f t="shared" si="2"/>
        <v>0</v>
      </c>
      <c r="T7" s="27"/>
      <c r="AH7" s="29"/>
    </row>
    <row r="8" spans="1:34" ht="18" customHeight="1">
      <c r="A8" s="45" t="str">
        <f>初期項目設定!M2&amp;""</f>
        <v>消耗</v>
      </c>
      <c r="B8" s="146">
        <f>'1月'!$M37</f>
        <v>0</v>
      </c>
      <c r="C8" s="147">
        <f>'2月'!$M37</f>
        <v>0</v>
      </c>
      <c r="D8" s="147">
        <f>'3月'!$M37</f>
        <v>0</v>
      </c>
      <c r="E8" s="147">
        <f>'4月'!$M37</f>
        <v>0</v>
      </c>
      <c r="F8" s="147">
        <f>'5月'!$M37</f>
        <v>0</v>
      </c>
      <c r="G8" s="147">
        <f>'6月'!$M37</f>
        <v>0</v>
      </c>
      <c r="H8" s="147">
        <f>'7月'!$M37</f>
        <v>0</v>
      </c>
      <c r="I8" s="147">
        <f>'8月'!$M37</f>
        <v>0</v>
      </c>
      <c r="J8" s="147">
        <f>'9月'!$M37</f>
        <v>0</v>
      </c>
      <c r="K8" s="147">
        <f>'10月'!$M37</f>
        <v>0</v>
      </c>
      <c r="L8" s="147">
        <f>'11月'!$M37</f>
        <v>0</v>
      </c>
      <c r="M8" s="147">
        <f>'12月'!$M37</f>
        <v>0</v>
      </c>
      <c r="N8" s="148"/>
      <c r="O8" s="149">
        <f t="shared" si="0"/>
        <v>0</v>
      </c>
      <c r="P8" s="150">
        <f t="shared" si="1"/>
        <v>0</v>
      </c>
      <c r="Q8" s="151"/>
      <c r="R8" s="151"/>
      <c r="S8" s="152">
        <f t="shared" si="2"/>
        <v>0</v>
      </c>
      <c r="T8" s="27"/>
      <c r="AH8" s="29"/>
    </row>
    <row r="9" spans="1:34" ht="18" customHeight="1">
      <c r="A9" s="45" t="str">
        <f>初期項目設定!O2&amp;""</f>
        <v>耐久</v>
      </c>
      <c r="B9" s="146">
        <f>'1月'!$O37</f>
        <v>0</v>
      </c>
      <c r="C9" s="147">
        <f>'2月'!$O37</f>
        <v>0</v>
      </c>
      <c r="D9" s="147">
        <f>'3月'!$O37</f>
        <v>0</v>
      </c>
      <c r="E9" s="147">
        <f>'4月'!$O37</f>
        <v>0</v>
      </c>
      <c r="F9" s="147">
        <f>'5月'!$O37</f>
        <v>0</v>
      </c>
      <c r="G9" s="147">
        <f>'6月'!$O37</f>
        <v>0</v>
      </c>
      <c r="H9" s="147">
        <f>'7月'!$O37</f>
        <v>0</v>
      </c>
      <c r="I9" s="147">
        <f>'8月'!$O37</f>
        <v>0</v>
      </c>
      <c r="J9" s="147">
        <f>'9月'!$O37</f>
        <v>0</v>
      </c>
      <c r="K9" s="147">
        <f>'10月'!$O37</f>
        <v>0</v>
      </c>
      <c r="L9" s="147">
        <f>'11月'!$O37</f>
        <v>0</v>
      </c>
      <c r="M9" s="147">
        <f>'12月'!$O37</f>
        <v>0</v>
      </c>
      <c r="N9" s="148"/>
      <c r="O9" s="149">
        <f t="shared" si="0"/>
        <v>0</v>
      </c>
      <c r="P9" s="150">
        <f t="shared" si="1"/>
        <v>0</v>
      </c>
      <c r="Q9" s="151"/>
      <c r="R9" s="151"/>
      <c r="S9" s="152">
        <f t="shared" si="2"/>
        <v>0</v>
      </c>
      <c r="T9" s="27"/>
      <c r="AH9" s="29"/>
    </row>
    <row r="10" spans="1:34" ht="18" customHeight="1">
      <c r="A10" s="45" t="str">
        <f>初期項目設定!Q2&amp;""</f>
        <v>娯楽</v>
      </c>
      <c r="B10" s="146">
        <f>'1月'!$Q37</f>
        <v>0</v>
      </c>
      <c r="C10" s="147">
        <f>'2月'!$Q37</f>
        <v>0</v>
      </c>
      <c r="D10" s="147">
        <f>'3月'!$Q37</f>
        <v>0</v>
      </c>
      <c r="E10" s="147">
        <f>'4月'!$Q37</f>
        <v>0</v>
      </c>
      <c r="F10" s="147">
        <f>'5月'!$Q37</f>
        <v>0</v>
      </c>
      <c r="G10" s="147">
        <f>'6月'!$Q37</f>
        <v>0</v>
      </c>
      <c r="H10" s="147">
        <f>'7月'!$Q37</f>
        <v>0</v>
      </c>
      <c r="I10" s="147">
        <f>'8月'!$Q37</f>
        <v>0</v>
      </c>
      <c r="J10" s="147">
        <f>'9月'!$Q37</f>
        <v>0</v>
      </c>
      <c r="K10" s="147">
        <f>'10月'!$Q37</f>
        <v>0</v>
      </c>
      <c r="L10" s="147">
        <f>'11月'!$Q37</f>
        <v>0</v>
      </c>
      <c r="M10" s="147">
        <f>'12月'!$Q37</f>
        <v>0</v>
      </c>
      <c r="N10" s="148"/>
      <c r="O10" s="153">
        <f t="shared" si="0"/>
        <v>0</v>
      </c>
      <c r="P10" s="150">
        <f t="shared" si="1"/>
        <v>0</v>
      </c>
      <c r="Q10" s="154"/>
      <c r="R10" s="151"/>
      <c r="S10" s="152">
        <f t="shared" si="2"/>
        <v>0</v>
      </c>
      <c r="T10" s="27"/>
      <c r="AH10" s="29"/>
    </row>
    <row r="11" spans="1:34" ht="18" customHeight="1">
      <c r="A11" s="45" t="str">
        <f>初期項目設定!S2&amp;""</f>
        <v>通信</v>
      </c>
      <c r="B11" s="146">
        <f>'1月'!$S37</f>
        <v>0</v>
      </c>
      <c r="C11" s="147">
        <f>'2月'!$S37</f>
        <v>0</v>
      </c>
      <c r="D11" s="147">
        <f>'3月'!$S37</f>
        <v>0</v>
      </c>
      <c r="E11" s="147">
        <f>'4月'!$S37</f>
        <v>0</v>
      </c>
      <c r="F11" s="147">
        <f>'5月'!$S37</f>
        <v>0</v>
      </c>
      <c r="G11" s="147">
        <f>'6月'!$S37</f>
        <v>0</v>
      </c>
      <c r="H11" s="147">
        <f>'7月'!$S37</f>
        <v>0</v>
      </c>
      <c r="I11" s="147">
        <f>'8月'!$S37</f>
        <v>0</v>
      </c>
      <c r="J11" s="147">
        <f>'9月'!$S37</f>
        <v>0</v>
      </c>
      <c r="K11" s="147">
        <f>'10月'!$S37</f>
        <v>0</v>
      </c>
      <c r="L11" s="147">
        <f>'11月'!$S37</f>
        <v>0</v>
      </c>
      <c r="M11" s="147">
        <f>'12月'!$S37</f>
        <v>0</v>
      </c>
      <c r="N11" s="148"/>
      <c r="O11" s="149">
        <f t="shared" si="0"/>
        <v>0</v>
      </c>
      <c r="P11" s="150">
        <f t="shared" si="1"/>
        <v>0</v>
      </c>
      <c r="Q11" s="151"/>
      <c r="R11" s="151"/>
      <c r="S11" s="152">
        <f t="shared" si="2"/>
        <v>0</v>
      </c>
      <c r="T11" s="27"/>
      <c r="AH11" s="29"/>
    </row>
    <row r="12" spans="1:34" ht="18" customHeight="1">
      <c r="A12" s="45" t="str">
        <f>初期項目設定!U2&amp;""</f>
        <v>交際</v>
      </c>
      <c r="B12" s="146">
        <f>'1月'!$U37</f>
        <v>0</v>
      </c>
      <c r="C12" s="147">
        <f>'2月'!$U37</f>
        <v>0</v>
      </c>
      <c r="D12" s="147">
        <f>'3月'!$U37</f>
        <v>0</v>
      </c>
      <c r="E12" s="147">
        <f>'4月'!$U37</f>
        <v>0</v>
      </c>
      <c r="F12" s="147">
        <f>'5月'!$U37</f>
        <v>0</v>
      </c>
      <c r="G12" s="147">
        <f>'6月'!$U37</f>
        <v>0</v>
      </c>
      <c r="H12" s="147">
        <f>'7月'!$U37</f>
        <v>0</v>
      </c>
      <c r="I12" s="147">
        <f>'8月'!$U37</f>
        <v>0</v>
      </c>
      <c r="J12" s="147">
        <f>'9月'!$U37</f>
        <v>0</v>
      </c>
      <c r="K12" s="147">
        <f>'10月'!$U37</f>
        <v>0</v>
      </c>
      <c r="L12" s="147">
        <f>'11月'!$U37</f>
        <v>0</v>
      </c>
      <c r="M12" s="147">
        <f>'12月'!$U37</f>
        <v>0</v>
      </c>
      <c r="N12" s="148"/>
      <c r="O12" s="149">
        <f t="shared" si="0"/>
        <v>0</v>
      </c>
      <c r="P12" s="150">
        <f t="shared" si="1"/>
        <v>0</v>
      </c>
      <c r="Q12" s="151"/>
      <c r="R12" s="151"/>
      <c r="S12" s="152">
        <f t="shared" si="2"/>
        <v>0</v>
      </c>
      <c r="T12" s="27"/>
      <c r="AH12" s="29"/>
    </row>
    <row r="13" spans="1:34" ht="18" customHeight="1">
      <c r="A13" s="45" t="str">
        <f>初期項目設定!W2&amp;""</f>
        <v>・・</v>
      </c>
      <c r="B13" s="146">
        <f>'1月'!$W37</f>
        <v>0</v>
      </c>
      <c r="C13" s="147">
        <f>'2月'!$W37</f>
        <v>0</v>
      </c>
      <c r="D13" s="147">
        <f>'3月'!$W37</f>
        <v>0</v>
      </c>
      <c r="E13" s="147">
        <f>'4月'!$W37</f>
        <v>0</v>
      </c>
      <c r="F13" s="147">
        <f>'5月'!$W37</f>
        <v>0</v>
      </c>
      <c r="G13" s="147">
        <f>'6月'!$W37</f>
        <v>0</v>
      </c>
      <c r="H13" s="147">
        <f>'7月'!$W37</f>
        <v>0</v>
      </c>
      <c r="I13" s="147">
        <f>'8月'!$W37</f>
        <v>0</v>
      </c>
      <c r="J13" s="147">
        <f>'9月'!$W37</f>
        <v>0</v>
      </c>
      <c r="K13" s="147">
        <f>'10月'!$W37</f>
        <v>0</v>
      </c>
      <c r="L13" s="147">
        <f>'11月'!$W37</f>
        <v>0</v>
      </c>
      <c r="M13" s="147">
        <f>'12月'!$W37</f>
        <v>0</v>
      </c>
      <c r="N13" s="148"/>
      <c r="O13" s="149">
        <f>SUM(B13:N13)</f>
        <v>0</v>
      </c>
      <c r="P13" s="150">
        <f t="shared" si="1"/>
        <v>0</v>
      </c>
      <c r="Q13" s="151"/>
      <c r="R13" s="151"/>
      <c r="S13" s="152">
        <f>O13+Q13+R13</f>
        <v>0</v>
      </c>
      <c r="T13" s="27"/>
      <c r="AH13" s="29"/>
    </row>
    <row r="14" spans="1:34" ht="18" customHeight="1">
      <c r="A14" s="45" t="str">
        <f>初期項目設定!Y2&amp;""</f>
        <v>・・</v>
      </c>
      <c r="B14" s="146">
        <f>'1月'!$Y37</f>
        <v>0</v>
      </c>
      <c r="C14" s="147">
        <f>'2月'!$Y37</f>
        <v>0</v>
      </c>
      <c r="D14" s="147">
        <f>'3月'!$Y37</f>
        <v>0</v>
      </c>
      <c r="E14" s="147">
        <f>'4月'!$Y37</f>
        <v>0</v>
      </c>
      <c r="F14" s="147">
        <f>'5月'!$Y37</f>
        <v>0</v>
      </c>
      <c r="G14" s="147">
        <f>'6月'!$Y37</f>
        <v>0</v>
      </c>
      <c r="H14" s="147">
        <f>'7月'!$Y37</f>
        <v>0</v>
      </c>
      <c r="I14" s="147">
        <f>'8月'!$Y37</f>
        <v>0</v>
      </c>
      <c r="J14" s="147">
        <f>'9月'!$Y37</f>
        <v>0</v>
      </c>
      <c r="K14" s="147">
        <f>'10月'!$Y37</f>
        <v>0</v>
      </c>
      <c r="L14" s="147">
        <f>'11月'!$Y37</f>
        <v>0</v>
      </c>
      <c r="M14" s="147">
        <f>'12月'!$Y37</f>
        <v>0</v>
      </c>
      <c r="N14" s="148"/>
      <c r="O14" s="149">
        <f t="shared" si="0"/>
        <v>0</v>
      </c>
      <c r="P14" s="150">
        <f t="shared" si="1"/>
        <v>0</v>
      </c>
      <c r="Q14" s="151"/>
      <c r="R14" s="151"/>
      <c r="S14" s="152">
        <f t="shared" si="2"/>
        <v>0</v>
      </c>
      <c r="T14" s="27"/>
      <c r="AH14" s="29"/>
    </row>
    <row r="15" spans="1:34" ht="18" customHeight="1">
      <c r="A15" s="46" t="str">
        <f>初期項目設定!C40&amp;""</f>
        <v>電気</v>
      </c>
      <c r="B15" s="155">
        <f>'1月'!$C42</f>
        <v>0</v>
      </c>
      <c r="C15" s="156">
        <f>'2月'!$C42</f>
        <v>0</v>
      </c>
      <c r="D15" s="156">
        <f>'3月'!$C42</f>
        <v>0</v>
      </c>
      <c r="E15" s="156">
        <f>'4月'!$C42</f>
        <v>0</v>
      </c>
      <c r="F15" s="156">
        <f>'5月'!$C42</f>
        <v>0</v>
      </c>
      <c r="G15" s="156">
        <f>'6月'!$C42</f>
        <v>0</v>
      </c>
      <c r="H15" s="156">
        <f>'7月'!$C42</f>
        <v>0</v>
      </c>
      <c r="I15" s="156">
        <f>'8月'!$C42</f>
        <v>0</v>
      </c>
      <c r="J15" s="156">
        <f>'9月'!$C42</f>
        <v>0</v>
      </c>
      <c r="K15" s="156">
        <f>'10月'!$C42</f>
        <v>0</v>
      </c>
      <c r="L15" s="156">
        <f>'11月'!$C42</f>
        <v>0</v>
      </c>
      <c r="M15" s="156">
        <f>'12月'!$C42</f>
        <v>0</v>
      </c>
      <c r="N15" s="157"/>
      <c r="O15" s="158">
        <f t="shared" si="0"/>
        <v>0</v>
      </c>
      <c r="P15" s="159">
        <f t="shared" si="1"/>
        <v>0</v>
      </c>
      <c r="Q15" s="160"/>
      <c r="R15" s="160"/>
      <c r="S15" s="161">
        <f t="shared" si="2"/>
        <v>0</v>
      </c>
      <c r="T15" s="27"/>
      <c r="AH15" s="29"/>
    </row>
    <row r="16" spans="1:34" ht="18" customHeight="1">
      <c r="A16" s="47" t="str">
        <f>初期項目設定!E40&amp;""</f>
        <v>ガス</v>
      </c>
      <c r="B16" s="162">
        <f>'1月'!$E42</f>
        <v>0</v>
      </c>
      <c r="C16" s="122">
        <f>'2月'!$E42</f>
        <v>0</v>
      </c>
      <c r="D16" s="122">
        <f>'3月'!$E42</f>
        <v>0</v>
      </c>
      <c r="E16" s="122">
        <f>'4月'!$E42</f>
        <v>0</v>
      </c>
      <c r="F16" s="122">
        <f>'5月'!$E42</f>
        <v>0</v>
      </c>
      <c r="G16" s="122">
        <f>'6月'!$E42</f>
        <v>0</v>
      </c>
      <c r="H16" s="122">
        <f>'7月'!$E42</f>
        <v>0</v>
      </c>
      <c r="I16" s="122">
        <f>'8月'!$E42</f>
        <v>0</v>
      </c>
      <c r="J16" s="122">
        <f>'9月'!$E42</f>
        <v>0</v>
      </c>
      <c r="K16" s="122">
        <f>'10月'!$E42</f>
        <v>0</v>
      </c>
      <c r="L16" s="122">
        <f>'11月'!$E42</f>
        <v>0</v>
      </c>
      <c r="M16" s="122">
        <f>'12月'!$E42</f>
        <v>0</v>
      </c>
      <c r="N16" s="123"/>
      <c r="O16" s="163">
        <f t="shared" si="0"/>
        <v>0</v>
      </c>
      <c r="P16" s="125">
        <f t="shared" si="1"/>
        <v>0</v>
      </c>
      <c r="Q16" s="126"/>
      <c r="R16" s="126"/>
      <c r="S16" s="127">
        <f t="shared" si="2"/>
        <v>0</v>
      </c>
      <c r="T16" s="27"/>
      <c r="AH16" s="29"/>
    </row>
    <row r="17" spans="1:34" ht="18" customHeight="1">
      <c r="A17" s="47" t="str">
        <f>初期項目設定!G40&amp;""</f>
        <v>水道</v>
      </c>
      <c r="B17" s="162">
        <f>'1月'!$G42</f>
        <v>0</v>
      </c>
      <c r="C17" s="122">
        <f>'2月'!$G42</f>
        <v>0</v>
      </c>
      <c r="D17" s="122">
        <f>'3月'!$G42</f>
        <v>0</v>
      </c>
      <c r="E17" s="122">
        <f>'4月'!$G42</f>
        <v>0</v>
      </c>
      <c r="F17" s="122">
        <f>'5月'!$G42</f>
        <v>0</v>
      </c>
      <c r="G17" s="122">
        <f>'6月'!$G42</f>
        <v>0</v>
      </c>
      <c r="H17" s="122">
        <f>'7月'!$G42</f>
        <v>0</v>
      </c>
      <c r="I17" s="122">
        <f>'8月'!$G42</f>
        <v>0</v>
      </c>
      <c r="J17" s="122">
        <f>'9月'!$G42</f>
        <v>0</v>
      </c>
      <c r="K17" s="122">
        <f>'10月'!$G42</f>
        <v>0</v>
      </c>
      <c r="L17" s="122">
        <f>'11月'!$G42</f>
        <v>0</v>
      </c>
      <c r="M17" s="122">
        <f>'12月'!$G42</f>
        <v>0</v>
      </c>
      <c r="N17" s="123"/>
      <c r="O17" s="163">
        <f t="shared" si="0"/>
        <v>0</v>
      </c>
      <c r="P17" s="125">
        <f t="shared" si="1"/>
        <v>0</v>
      </c>
      <c r="Q17" s="126"/>
      <c r="R17" s="126"/>
      <c r="S17" s="127">
        <f t="shared" si="2"/>
        <v>0</v>
      </c>
      <c r="T17" s="27"/>
      <c r="AH17" s="29"/>
    </row>
    <row r="18" spans="1:34" ht="18" customHeight="1">
      <c r="A18" s="100" t="str">
        <f>初期項目設定!I40&amp;""</f>
        <v>電話</v>
      </c>
      <c r="B18" s="164">
        <f>'1月'!$I42</f>
        <v>0</v>
      </c>
      <c r="C18" s="122">
        <f>'2月'!$I42</f>
        <v>0</v>
      </c>
      <c r="D18" s="122">
        <f>'3月'!$I42</f>
        <v>0</v>
      </c>
      <c r="E18" s="122">
        <f>'4月'!$I42</f>
        <v>0</v>
      </c>
      <c r="F18" s="122">
        <f>'5月'!$I42</f>
        <v>0</v>
      </c>
      <c r="G18" s="122">
        <f>'6月'!$I42</f>
        <v>0</v>
      </c>
      <c r="H18" s="122">
        <f>'7月'!$I42</f>
        <v>0</v>
      </c>
      <c r="I18" s="122">
        <f>'8月'!$I42</f>
        <v>0</v>
      </c>
      <c r="J18" s="122">
        <f>'9月'!$I42</f>
        <v>0</v>
      </c>
      <c r="K18" s="122">
        <f>'10月'!$I42</f>
        <v>0</v>
      </c>
      <c r="L18" s="122">
        <f>'11月'!$I42</f>
        <v>0</v>
      </c>
      <c r="M18" s="122">
        <f>'12月'!$I42</f>
        <v>0</v>
      </c>
      <c r="N18" s="123"/>
      <c r="O18" s="163">
        <f t="shared" si="0"/>
        <v>0</v>
      </c>
      <c r="P18" s="125">
        <f t="shared" si="1"/>
        <v>0</v>
      </c>
      <c r="Q18" s="126"/>
      <c r="R18" s="126"/>
      <c r="S18" s="127">
        <f t="shared" si="2"/>
        <v>0</v>
      </c>
      <c r="T18" s="27"/>
      <c r="AH18" s="29"/>
    </row>
    <row r="19" spans="1:34" ht="18" customHeight="1">
      <c r="A19" s="47" t="str">
        <f>初期項目設定!K40&amp;""</f>
        <v>携帯</v>
      </c>
      <c r="B19" s="162">
        <f>'1月'!$K42</f>
        <v>0</v>
      </c>
      <c r="C19" s="122">
        <f>'2月'!$K42</f>
        <v>0</v>
      </c>
      <c r="D19" s="122">
        <f>'3月'!$K42</f>
        <v>0</v>
      </c>
      <c r="E19" s="122">
        <f>'4月'!$K42</f>
        <v>0</v>
      </c>
      <c r="F19" s="122">
        <f>'5月'!$K42</f>
        <v>0</v>
      </c>
      <c r="G19" s="122">
        <f>'6月'!$K42</f>
        <v>0</v>
      </c>
      <c r="H19" s="122">
        <f>'7月'!$K42</f>
        <v>0</v>
      </c>
      <c r="I19" s="122">
        <f>'8月'!$K42</f>
        <v>0</v>
      </c>
      <c r="J19" s="122">
        <f>'9月'!$K42</f>
        <v>0</v>
      </c>
      <c r="K19" s="122">
        <f>'10月'!$K42</f>
        <v>0</v>
      </c>
      <c r="L19" s="122">
        <f>'11月'!$K42</f>
        <v>0</v>
      </c>
      <c r="M19" s="122">
        <f>'12月'!$K42</f>
        <v>0</v>
      </c>
      <c r="N19" s="123"/>
      <c r="O19" s="163">
        <f t="shared" si="0"/>
        <v>0</v>
      </c>
      <c r="P19" s="125">
        <f t="shared" si="1"/>
        <v>0</v>
      </c>
      <c r="Q19" s="165"/>
      <c r="R19" s="165"/>
      <c r="S19" s="127">
        <f t="shared" si="2"/>
        <v>0</v>
      </c>
      <c r="T19" s="27"/>
      <c r="AH19" s="29"/>
    </row>
    <row r="20" spans="1:34" ht="18" customHeight="1">
      <c r="A20" s="47" t="str">
        <f>初期項目設定!M40&amp;""</f>
        <v>・・</v>
      </c>
      <c r="B20" s="162">
        <f>'1月'!$M42</f>
        <v>0</v>
      </c>
      <c r="C20" s="122">
        <f>'2月'!$M42</f>
        <v>0</v>
      </c>
      <c r="D20" s="122">
        <f>'3月'!$M42</f>
        <v>0</v>
      </c>
      <c r="E20" s="122">
        <f>'4月'!$M42</f>
        <v>0</v>
      </c>
      <c r="F20" s="122">
        <f>'5月'!$M42</f>
        <v>0</v>
      </c>
      <c r="G20" s="122">
        <f>'6月'!$M42</f>
        <v>0</v>
      </c>
      <c r="H20" s="122">
        <f>'7月'!$M42</f>
        <v>0</v>
      </c>
      <c r="I20" s="122">
        <f>'8月'!$M42</f>
        <v>0</v>
      </c>
      <c r="J20" s="122">
        <f>'9月'!$M42</f>
        <v>0</v>
      </c>
      <c r="K20" s="122">
        <f>'10月'!$M42</f>
        <v>0</v>
      </c>
      <c r="L20" s="122">
        <f>'11月'!$M42</f>
        <v>0</v>
      </c>
      <c r="M20" s="122">
        <f>'12月'!$M42</f>
        <v>0</v>
      </c>
      <c r="N20" s="123"/>
      <c r="O20" s="163">
        <f t="shared" si="0"/>
        <v>0</v>
      </c>
      <c r="P20" s="125">
        <f t="shared" si="1"/>
        <v>0</v>
      </c>
      <c r="Q20" s="165"/>
      <c r="R20" s="165"/>
      <c r="S20" s="127">
        <f t="shared" si="2"/>
        <v>0</v>
      </c>
      <c r="T20" s="27"/>
      <c r="AH20" s="29"/>
    </row>
    <row r="21" spans="1:34" ht="18" customHeight="1">
      <c r="A21" s="47" t="str">
        <f>初期項目設定!O40&amp;""</f>
        <v>・・</v>
      </c>
      <c r="B21" s="162">
        <f>'1月'!$O42</f>
        <v>0</v>
      </c>
      <c r="C21" s="122">
        <f>'2月'!$O42</f>
        <v>0</v>
      </c>
      <c r="D21" s="122">
        <f>'3月'!$O42</f>
        <v>0</v>
      </c>
      <c r="E21" s="122">
        <f>'4月'!$O42</f>
        <v>0</v>
      </c>
      <c r="F21" s="122">
        <f>'5月'!$O42</f>
        <v>0</v>
      </c>
      <c r="G21" s="122">
        <f>'6月'!$O42</f>
        <v>0</v>
      </c>
      <c r="H21" s="122">
        <f>'7月'!$O42</f>
        <v>0</v>
      </c>
      <c r="I21" s="122">
        <f>'8月'!$O42</f>
        <v>0</v>
      </c>
      <c r="J21" s="122">
        <f>'9月'!$O42</f>
        <v>0</v>
      </c>
      <c r="K21" s="122">
        <f>'10月'!$O42</f>
        <v>0</v>
      </c>
      <c r="L21" s="122">
        <f>'11月'!$O42</f>
        <v>0</v>
      </c>
      <c r="M21" s="122">
        <f>'12月'!$O42</f>
        <v>0</v>
      </c>
      <c r="N21" s="123"/>
      <c r="O21" s="163">
        <f t="shared" si="0"/>
        <v>0</v>
      </c>
      <c r="P21" s="125">
        <f t="shared" si="1"/>
        <v>0</v>
      </c>
      <c r="Q21" s="165"/>
      <c r="R21" s="165"/>
      <c r="S21" s="127">
        <f t="shared" si="2"/>
        <v>0</v>
      </c>
      <c r="T21" s="27"/>
      <c r="AH21" s="29"/>
    </row>
    <row r="22" spans="1:34" ht="18" customHeight="1">
      <c r="A22" s="47" t="str">
        <f>初期項目設定!Q40&amp;""</f>
        <v>・・</v>
      </c>
      <c r="B22" s="162">
        <f>'1月'!$Q42</f>
        <v>0</v>
      </c>
      <c r="C22" s="122">
        <f>'2月'!$Q42</f>
        <v>0</v>
      </c>
      <c r="D22" s="122">
        <f>'3月'!$Q42</f>
        <v>0</v>
      </c>
      <c r="E22" s="122">
        <f>'4月'!$Q42</f>
        <v>0</v>
      </c>
      <c r="F22" s="122">
        <f>'5月'!$Q42</f>
        <v>0</v>
      </c>
      <c r="G22" s="122">
        <f>'6月'!$Q42</f>
        <v>0</v>
      </c>
      <c r="H22" s="122">
        <f>'7月'!$Q42</f>
        <v>0</v>
      </c>
      <c r="I22" s="122">
        <f>'8月'!$Q42</f>
        <v>0</v>
      </c>
      <c r="J22" s="122">
        <f>'9月'!$Q42</f>
        <v>0</v>
      </c>
      <c r="K22" s="122">
        <f>'10月'!$Q42</f>
        <v>0</v>
      </c>
      <c r="L22" s="122">
        <f>'11月'!$Q42</f>
        <v>0</v>
      </c>
      <c r="M22" s="122">
        <f>'12月'!$Q42</f>
        <v>0</v>
      </c>
      <c r="N22" s="123"/>
      <c r="O22" s="163">
        <f t="shared" si="0"/>
        <v>0</v>
      </c>
      <c r="P22" s="125">
        <f t="shared" si="1"/>
        <v>0</v>
      </c>
      <c r="Q22" s="165"/>
      <c r="R22" s="165"/>
      <c r="S22" s="127">
        <f t="shared" si="2"/>
        <v>0</v>
      </c>
      <c r="T22" s="27"/>
      <c r="AH22" s="29"/>
    </row>
    <row r="23" spans="1:34" ht="18" customHeight="1">
      <c r="A23" s="47" t="str">
        <f>初期項目設定!S40&amp;""</f>
        <v/>
      </c>
      <c r="B23" s="162">
        <f>'1月'!$S42</f>
        <v>0</v>
      </c>
      <c r="C23" s="122">
        <f>'2月'!$S42</f>
        <v>0</v>
      </c>
      <c r="D23" s="122">
        <f>'3月'!$S42</f>
        <v>0</v>
      </c>
      <c r="E23" s="122">
        <f>'4月'!$S42</f>
        <v>0</v>
      </c>
      <c r="F23" s="122">
        <f>'5月'!$S42</f>
        <v>0</v>
      </c>
      <c r="G23" s="122">
        <f>'6月'!$S42</f>
        <v>0</v>
      </c>
      <c r="H23" s="122">
        <f>'7月'!$S42</f>
        <v>0</v>
      </c>
      <c r="I23" s="122">
        <f>'8月'!$S42</f>
        <v>0</v>
      </c>
      <c r="J23" s="122">
        <f>'9月'!$S42</f>
        <v>0</v>
      </c>
      <c r="K23" s="122">
        <f>'10月'!$S42</f>
        <v>0</v>
      </c>
      <c r="L23" s="122">
        <f>'11月'!$S42</f>
        <v>0</v>
      </c>
      <c r="M23" s="122">
        <f>'12月'!$S42</f>
        <v>0</v>
      </c>
      <c r="N23" s="123"/>
      <c r="O23" s="163">
        <f t="shared" si="0"/>
        <v>0</v>
      </c>
      <c r="P23" s="125">
        <f t="shared" si="1"/>
        <v>0</v>
      </c>
      <c r="Q23" s="165"/>
      <c r="R23" s="165"/>
      <c r="S23" s="127">
        <f t="shared" si="2"/>
        <v>0</v>
      </c>
      <c r="T23" s="27"/>
      <c r="AH23" s="29"/>
    </row>
    <row r="24" spans="1:34" ht="18" customHeight="1">
      <c r="A24" s="48" t="str">
        <f>初期項目設定!U40&amp;""</f>
        <v/>
      </c>
      <c r="B24" s="128">
        <f>'1月'!$U42</f>
        <v>0</v>
      </c>
      <c r="C24" s="129">
        <f>'2月'!$U42</f>
        <v>0</v>
      </c>
      <c r="D24" s="129">
        <f>'3月'!$U42</f>
        <v>0</v>
      </c>
      <c r="E24" s="129">
        <f>'4月'!$U42</f>
        <v>0</v>
      </c>
      <c r="F24" s="129">
        <f>'5月'!$U42</f>
        <v>0</v>
      </c>
      <c r="G24" s="129">
        <f>'6月'!$U42</f>
        <v>0</v>
      </c>
      <c r="H24" s="129">
        <f>'7月'!$U42</f>
        <v>0</v>
      </c>
      <c r="I24" s="129">
        <f>'8月'!$U42</f>
        <v>0</v>
      </c>
      <c r="J24" s="129">
        <f>'9月'!$U42</f>
        <v>0</v>
      </c>
      <c r="K24" s="129">
        <f>'10月'!$U42</f>
        <v>0</v>
      </c>
      <c r="L24" s="129">
        <f>'11月'!$U42</f>
        <v>0</v>
      </c>
      <c r="M24" s="129">
        <f>'12月'!$U42</f>
        <v>0</v>
      </c>
      <c r="N24" s="166"/>
      <c r="O24" s="167">
        <f t="shared" si="0"/>
        <v>0</v>
      </c>
      <c r="P24" s="131">
        <f t="shared" si="1"/>
        <v>0</v>
      </c>
      <c r="Q24" s="168"/>
      <c r="R24" s="168"/>
      <c r="S24" s="132">
        <f>O24+Q24+R24</f>
        <v>0</v>
      </c>
      <c r="T24" s="27"/>
      <c r="AH24" s="29"/>
    </row>
    <row r="25" spans="1:34" ht="18" customHeight="1">
      <c r="A25" s="99" t="s">
        <v>131</v>
      </c>
      <c r="B25" s="169">
        <f>SUM(B15:B24)</f>
        <v>0</v>
      </c>
      <c r="C25" s="147">
        <f t="shared" ref="C25:N25" si="4">SUM(C15:C24)</f>
        <v>0</v>
      </c>
      <c r="D25" s="147">
        <f t="shared" si="4"/>
        <v>0</v>
      </c>
      <c r="E25" s="147">
        <f t="shared" si="4"/>
        <v>0</v>
      </c>
      <c r="F25" s="147">
        <f t="shared" si="4"/>
        <v>0</v>
      </c>
      <c r="G25" s="147">
        <f t="shared" si="4"/>
        <v>0</v>
      </c>
      <c r="H25" s="147">
        <f t="shared" si="4"/>
        <v>0</v>
      </c>
      <c r="I25" s="147">
        <f t="shared" si="4"/>
        <v>0</v>
      </c>
      <c r="J25" s="147">
        <f t="shared" si="4"/>
        <v>0</v>
      </c>
      <c r="K25" s="147">
        <f t="shared" si="4"/>
        <v>0</v>
      </c>
      <c r="L25" s="147">
        <f t="shared" si="4"/>
        <v>0</v>
      </c>
      <c r="M25" s="147">
        <f t="shared" si="4"/>
        <v>0</v>
      </c>
      <c r="N25" s="147">
        <f t="shared" si="4"/>
        <v>0</v>
      </c>
      <c r="O25" s="149">
        <f>SUM(B25:N25)</f>
        <v>0</v>
      </c>
      <c r="P25" s="150">
        <f t="shared" si="1"/>
        <v>0</v>
      </c>
      <c r="Q25" s="149">
        <f t="shared" ref="Q25" si="5">SUM(Q15:Q24)</f>
        <v>0</v>
      </c>
      <c r="R25" s="149">
        <f t="shared" ref="R25" si="6">SUM(R15:R24)</f>
        <v>0</v>
      </c>
      <c r="S25" s="145">
        <f t="shared" si="2"/>
        <v>0</v>
      </c>
      <c r="T25" s="27"/>
      <c r="AH25" s="29"/>
    </row>
    <row r="26" spans="1:34" ht="18" customHeight="1">
      <c r="A26" s="45" t="str">
        <f>初期項目設定!AA40&amp;""</f>
        <v>住宅</v>
      </c>
      <c r="B26" s="155">
        <f>'1月'!$AC40</f>
        <v>0</v>
      </c>
      <c r="C26" s="156">
        <f>'2月'!$AC40</f>
        <v>0</v>
      </c>
      <c r="D26" s="156">
        <f>'3月'!$AC40</f>
        <v>0</v>
      </c>
      <c r="E26" s="156">
        <f>'4月'!$AC40</f>
        <v>0</v>
      </c>
      <c r="F26" s="156">
        <f>'5月'!$AC40</f>
        <v>0</v>
      </c>
      <c r="G26" s="156">
        <f>'6月'!$AC40</f>
        <v>0</v>
      </c>
      <c r="H26" s="156">
        <f>'7月'!$AC40</f>
        <v>0</v>
      </c>
      <c r="I26" s="156">
        <f>'8月'!$AC40</f>
        <v>0</v>
      </c>
      <c r="J26" s="156">
        <f>'9月'!$AC40</f>
        <v>0</v>
      </c>
      <c r="K26" s="156">
        <f>'10月'!$AC40</f>
        <v>0</v>
      </c>
      <c r="L26" s="156">
        <f>'11月'!$AC40</f>
        <v>0</v>
      </c>
      <c r="M26" s="156">
        <f>'12月'!$AC40</f>
        <v>0</v>
      </c>
      <c r="N26" s="148"/>
      <c r="O26" s="149">
        <f>SUM(B26:N26)</f>
        <v>0</v>
      </c>
      <c r="P26" s="150">
        <f>O26/12</f>
        <v>0</v>
      </c>
      <c r="Q26" s="151"/>
      <c r="R26" s="151"/>
      <c r="S26" s="152">
        <f>O26+Q26+R26</f>
        <v>0</v>
      </c>
      <c r="T26" s="27"/>
      <c r="AH26" s="29"/>
    </row>
    <row r="27" spans="1:34" ht="18" customHeight="1">
      <c r="A27" s="45" t="str">
        <f>初期項目設定!AA41&amp;""</f>
        <v>保険</v>
      </c>
      <c r="B27" s="155">
        <f>'1月'!$AC41</f>
        <v>0</v>
      </c>
      <c r="C27" s="156">
        <f>'2月'!$AC41</f>
        <v>0</v>
      </c>
      <c r="D27" s="156">
        <f>'3月'!$AC41</f>
        <v>0</v>
      </c>
      <c r="E27" s="156">
        <f>'4月'!$AC41</f>
        <v>0</v>
      </c>
      <c r="F27" s="156">
        <f>'5月'!$AC41</f>
        <v>0</v>
      </c>
      <c r="G27" s="156">
        <f>'6月'!$AC41</f>
        <v>0</v>
      </c>
      <c r="H27" s="156">
        <f>'7月'!$AC41</f>
        <v>0</v>
      </c>
      <c r="I27" s="156">
        <f>'8月'!$AC41</f>
        <v>0</v>
      </c>
      <c r="J27" s="156">
        <f>'9月'!$AC41</f>
        <v>0</v>
      </c>
      <c r="K27" s="156">
        <f>'10月'!$AC41</f>
        <v>0</v>
      </c>
      <c r="L27" s="156">
        <f>'11月'!$AC41</f>
        <v>0</v>
      </c>
      <c r="M27" s="156">
        <f>'12月'!$AC41</f>
        <v>0</v>
      </c>
      <c r="N27" s="148"/>
      <c r="O27" s="149">
        <f t="shared" si="0"/>
        <v>0</v>
      </c>
      <c r="P27" s="150">
        <f t="shared" si="1"/>
        <v>0</v>
      </c>
      <c r="Q27" s="154"/>
      <c r="R27" s="154"/>
      <c r="S27" s="145">
        <f>O27+Q27+R27</f>
        <v>0</v>
      </c>
      <c r="T27" s="27"/>
      <c r="AH27" s="29"/>
    </row>
    <row r="28" spans="1:34" ht="18" customHeight="1">
      <c r="A28" s="45" t="str">
        <f>初期項目設定!AA42&amp;""</f>
        <v>～</v>
      </c>
      <c r="B28" s="155">
        <f>'1月'!$AC42</f>
        <v>0</v>
      </c>
      <c r="C28" s="170">
        <f>'2月'!$AC42</f>
        <v>0</v>
      </c>
      <c r="D28" s="170">
        <f>'3月'!$AC42</f>
        <v>0</v>
      </c>
      <c r="E28" s="170">
        <f>'4月'!$AC42</f>
        <v>0</v>
      </c>
      <c r="F28" s="170">
        <f>'5月'!$AC42</f>
        <v>0</v>
      </c>
      <c r="G28" s="170">
        <f>'6月'!$AC42</f>
        <v>0</v>
      </c>
      <c r="H28" s="170">
        <f>'7月'!$AC42</f>
        <v>0</v>
      </c>
      <c r="I28" s="170">
        <f>'8月'!$AC42</f>
        <v>0</v>
      </c>
      <c r="J28" s="170">
        <f>'9月'!$AC42</f>
        <v>0</v>
      </c>
      <c r="K28" s="170">
        <f>'10月'!$AC42</f>
        <v>0</v>
      </c>
      <c r="L28" s="170">
        <f>'11月'!$AC42</f>
        <v>0</v>
      </c>
      <c r="M28" s="170">
        <f>'12月'!$AC42</f>
        <v>0</v>
      </c>
      <c r="N28" s="148"/>
      <c r="O28" s="149">
        <f t="shared" ref="O28:O29" si="7">SUM(B28:N28)</f>
        <v>0</v>
      </c>
      <c r="P28" s="150">
        <f t="shared" ref="P28:P29" si="8">O28/12</f>
        <v>0</v>
      </c>
      <c r="Q28" s="154"/>
      <c r="R28" s="154"/>
      <c r="S28" s="145">
        <f>O28+Q28+R28</f>
        <v>0</v>
      </c>
      <c r="T28" s="27"/>
      <c r="AH28" s="29"/>
    </row>
    <row r="29" spans="1:34" ht="18" customHeight="1">
      <c r="A29" s="45" t="str">
        <f>初期項目設定!AA43&amp;""</f>
        <v/>
      </c>
      <c r="B29" s="155">
        <f>'1月'!$AC43</f>
        <v>0</v>
      </c>
      <c r="C29" s="170">
        <f>'2月'!$AC43</f>
        <v>0</v>
      </c>
      <c r="D29" s="170">
        <f>'3月'!$AC43</f>
        <v>0</v>
      </c>
      <c r="E29" s="170">
        <f>'4月'!$AC43</f>
        <v>0</v>
      </c>
      <c r="F29" s="170">
        <f>'5月'!$AC43</f>
        <v>0</v>
      </c>
      <c r="G29" s="170">
        <f>'6月'!$AC43</f>
        <v>0</v>
      </c>
      <c r="H29" s="170">
        <f>'7月'!$AC43</f>
        <v>0</v>
      </c>
      <c r="I29" s="170">
        <f>'8月'!$AC43</f>
        <v>0</v>
      </c>
      <c r="J29" s="170">
        <f>'9月'!$AC43</f>
        <v>0</v>
      </c>
      <c r="K29" s="170">
        <f>'10月'!$AC43</f>
        <v>0</v>
      </c>
      <c r="L29" s="170">
        <f>'11月'!$AC43</f>
        <v>0</v>
      </c>
      <c r="M29" s="170">
        <f>'12月'!$AC43</f>
        <v>0</v>
      </c>
      <c r="N29" s="148"/>
      <c r="O29" s="149">
        <f t="shared" si="7"/>
        <v>0</v>
      </c>
      <c r="P29" s="150">
        <f t="shared" si="8"/>
        <v>0</v>
      </c>
      <c r="Q29" s="154"/>
      <c r="R29" s="154"/>
      <c r="S29" s="145">
        <f>O29+Q29+R29</f>
        <v>0</v>
      </c>
      <c r="T29" s="27"/>
      <c r="AH29" s="29"/>
    </row>
    <row r="30" spans="1:34" ht="18" customHeight="1">
      <c r="A30" s="45" t="s">
        <v>39</v>
      </c>
      <c r="B30" s="171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>SUM(B30:N30)</f>
        <v>0</v>
      </c>
      <c r="P30" s="150">
        <f>O30/12</f>
        <v>0</v>
      </c>
      <c r="Q30" s="151"/>
      <c r="R30" s="151"/>
      <c r="S30" s="152">
        <f>O30+Q30+R30</f>
        <v>0</v>
      </c>
      <c r="T30" s="28"/>
      <c r="AH30" s="29"/>
    </row>
    <row r="31" spans="1:34" ht="18" customHeight="1" thickBot="1">
      <c r="A31" s="104" t="s">
        <v>40</v>
      </c>
      <c r="B31" s="172">
        <f t="shared" ref="B31:G31" si="9">SUM(B7:B14)+SUM(B25:B30)</f>
        <v>0</v>
      </c>
      <c r="C31" s="173">
        <f t="shared" si="9"/>
        <v>0</v>
      </c>
      <c r="D31" s="173">
        <f t="shared" si="9"/>
        <v>0</v>
      </c>
      <c r="E31" s="173">
        <f t="shared" si="9"/>
        <v>0</v>
      </c>
      <c r="F31" s="173">
        <f t="shared" si="9"/>
        <v>0</v>
      </c>
      <c r="G31" s="173">
        <f t="shared" si="9"/>
        <v>0</v>
      </c>
      <c r="H31" s="173">
        <f t="shared" ref="H31:M31" si="10">SUM(H7:H14)+SUM(H25:H30)</f>
        <v>0</v>
      </c>
      <c r="I31" s="173">
        <f t="shared" si="10"/>
        <v>0</v>
      </c>
      <c r="J31" s="173">
        <f t="shared" si="10"/>
        <v>0</v>
      </c>
      <c r="K31" s="173">
        <f t="shared" si="10"/>
        <v>0</v>
      </c>
      <c r="L31" s="173">
        <f t="shared" si="10"/>
        <v>0</v>
      </c>
      <c r="M31" s="173">
        <f t="shared" si="10"/>
        <v>0</v>
      </c>
      <c r="N31" s="173">
        <f>SUM(N7:N14)+SUM(N25:N30)</f>
        <v>0</v>
      </c>
      <c r="O31" s="135">
        <f>SUM(B31:N31)</f>
        <v>0</v>
      </c>
      <c r="P31" s="135">
        <f>O31/12</f>
        <v>0</v>
      </c>
      <c r="Q31" s="174">
        <f>SUM(Q7:Q14)+SUM(Q25:Q30)</f>
        <v>0</v>
      </c>
      <c r="R31" s="174">
        <f>SUM(R7:R14)+SUM(R25:R30)</f>
        <v>0</v>
      </c>
      <c r="S31" s="175">
        <f>SUM(S7:S14)+SUM(S25:S30)</f>
        <v>0</v>
      </c>
      <c r="T31" s="28"/>
      <c r="U31" s="76"/>
      <c r="AH31" s="29"/>
    </row>
    <row r="32" spans="1:34" ht="18" customHeight="1" thickBot="1">
      <c r="A32" s="103" t="s">
        <v>41</v>
      </c>
      <c r="B32" s="176">
        <f t="shared" ref="B32:N32" si="11">B2-B3+B6-B31</f>
        <v>0</v>
      </c>
      <c r="C32" s="173">
        <f t="shared" si="11"/>
        <v>0</v>
      </c>
      <c r="D32" s="173">
        <f t="shared" si="11"/>
        <v>0</v>
      </c>
      <c r="E32" s="173">
        <f t="shared" si="11"/>
        <v>0</v>
      </c>
      <c r="F32" s="173">
        <f t="shared" si="11"/>
        <v>0</v>
      </c>
      <c r="G32" s="173">
        <f t="shared" si="11"/>
        <v>0</v>
      </c>
      <c r="H32" s="173">
        <f t="shared" si="11"/>
        <v>0</v>
      </c>
      <c r="I32" s="173">
        <f t="shared" si="11"/>
        <v>0</v>
      </c>
      <c r="J32" s="173">
        <f t="shared" si="11"/>
        <v>0</v>
      </c>
      <c r="K32" s="173">
        <f t="shared" si="11"/>
        <v>0</v>
      </c>
      <c r="L32" s="173">
        <f t="shared" si="11"/>
        <v>0</v>
      </c>
      <c r="M32" s="173">
        <f t="shared" si="11"/>
        <v>0</v>
      </c>
      <c r="N32" s="173">
        <f t="shared" si="11"/>
        <v>0</v>
      </c>
      <c r="O32" s="135">
        <f>SUM(B32:N32)</f>
        <v>0</v>
      </c>
      <c r="P32" s="177">
        <f>O32/12</f>
        <v>0</v>
      </c>
      <c r="Q32" s="135">
        <f>Q2-Q3+Q6-Q31</f>
        <v>0</v>
      </c>
      <c r="R32" s="135">
        <f>R2-R3+R6-R31</f>
        <v>0</v>
      </c>
      <c r="S32" s="178">
        <f>S4+S5+S6-S31</f>
        <v>0</v>
      </c>
      <c r="T32" s="27"/>
      <c r="AH32" s="29"/>
    </row>
    <row r="33" spans="1:34" ht="18" customHeight="1" thickBot="1">
      <c r="A33" s="30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 t="s">
        <v>42</v>
      </c>
      <c r="S33" s="181">
        <f>IFERROR(S32/(S4+S5+S6),0)</f>
        <v>0</v>
      </c>
      <c r="T33" s="27"/>
      <c r="AH33" s="29"/>
    </row>
    <row r="34" spans="1: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7"/>
      <c r="S34" s="27"/>
      <c r="T34" s="27"/>
    </row>
    <row r="35" spans="1:3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</sheetData>
  <sheetProtection algorithmName="SHA-512" hashValue="Dz+wDtaqDIYqd3MXwxUcL+9gYccmZdE5JEB07AuVoM51FANCEUfDGMBA05WPuvWGPOOQvJsx+WTl/5qoaFkRmA==" saltValue="GgPhfS1Fr4LxLnBPNMija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9"/>
  <sheetViews>
    <sheetView topLeftCell="A25" workbookViewId="0">
      <selection activeCell="A2" sqref="A2"/>
    </sheetView>
  </sheetViews>
  <sheetFormatPr defaultRowHeight="24" customHeight="1"/>
  <cols>
    <col min="1" max="1" width="19.5" bestFit="1" customWidth="1"/>
    <col min="2" max="2" width="18.375" bestFit="1" customWidth="1"/>
  </cols>
  <sheetData>
    <row r="1" spans="1:5" ht="24" customHeight="1">
      <c r="A1" s="184" t="s">
        <v>96</v>
      </c>
      <c r="B1" s="185" t="s">
        <v>97</v>
      </c>
    </row>
    <row r="2" spans="1:5" ht="24" customHeight="1">
      <c r="A2" s="191">
        <v>44562</v>
      </c>
      <c r="B2" s="186" t="s">
        <v>132</v>
      </c>
    </row>
    <row r="3" spans="1:5" ht="24" customHeight="1">
      <c r="A3" s="191">
        <v>44571</v>
      </c>
      <c r="B3" s="186" t="s">
        <v>133</v>
      </c>
    </row>
    <row r="4" spans="1:5" ht="24" customHeight="1">
      <c r="A4" s="191">
        <v>44603</v>
      </c>
      <c r="B4" s="186" t="s">
        <v>134</v>
      </c>
      <c r="E4" s="83"/>
    </row>
    <row r="5" spans="1:5" ht="24" customHeight="1">
      <c r="A5" s="191">
        <v>44615</v>
      </c>
      <c r="B5" s="186" t="s">
        <v>135</v>
      </c>
    </row>
    <row r="6" spans="1:5" ht="24" customHeight="1">
      <c r="A6" s="191">
        <v>44641</v>
      </c>
      <c r="B6" s="186" t="s">
        <v>136</v>
      </c>
    </row>
    <row r="7" spans="1:5" ht="24" customHeight="1">
      <c r="A7" s="191">
        <v>44680</v>
      </c>
      <c r="B7" s="186" t="s">
        <v>137</v>
      </c>
    </row>
    <row r="8" spans="1:5" ht="24" customHeight="1">
      <c r="A8" s="191">
        <v>44684</v>
      </c>
      <c r="B8" s="186" t="s">
        <v>138</v>
      </c>
    </row>
    <row r="9" spans="1:5" ht="24" customHeight="1">
      <c r="A9" s="191">
        <v>44685</v>
      </c>
      <c r="B9" s="186" t="s">
        <v>139</v>
      </c>
    </row>
    <row r="10" spans="1:5" ht="24" customHeight="1">
      <c r="A10" s="191">
        <v>44686</v>
      </c>
      <c r="B10" s="186" t="s">
        <v>140</v>
      </c>
    </row>
    <row r="11" spans="1:5" ht="24" customHeight="1">
      <c r="A11" s="191">
        <v>44760</v>
      </c>
      <c r="B11" s="186" t="s">
        <v>141</v>
      </c>
    </row>
    <row r="12" spans="1:5" ht="24" customHeight="1">
      <c r="A12" s="191">
        <v>44784</v>
      </c>
      <c r="B12" s="186" t="s">
        <v>142</v>
      </c>
    </row>
    <row r="13" spans="1:5" ht="24" customHeight="1">
      <c r="A13" s="191">
        <v>44823</v>
      </c>
      <c r="B13" s="186" t="s">
        <v>143</v>
      </c>
    </row>
    <row r="14" spans="1:5" ht="24" customHeight="1">
      <c r="A14" s="191">
        <v>44827</v>
      </c>
      <c r="B14" s="186" t="s">
        <v>144</v>
      </c>
    </row>
    <row r="15" spans="1:5" ht="24" customHeight="1">
      <c r="A15" s="191">
        <v>44844</v>
      </c>
      <c r="B15" s="186" t="s">
        <v>199</v>
      </c>
    </row>
    <row r="16" spans="1:5" ht="24" customHeight="1">
      <c r="A16" s="191">
        <v>44868</v>
      </c>
      <c r="B16" s="186" t="s">
        <v>145</v>
      </c>
    </row>
    <row r="17" spans="1:2" ht="24" customHeight="1">
      <c r="A17" s="191">
        <v>44888</v>
      </c>
      <c r="B17" s="186" t="s">
        <v>146</v>
      </c>
    </row>
    <row r="18" spans="1:2" ht="24" customHeight="1">
      <c r="A18" s="187"/>
      <c r="B18" s="187"/>
    </row>
    <row r="19" spans="1:2" ht="24" customHeight="1">
      <c r="A19" s="187"/>
      <c r="B19" s="187"/>
    </row>
    <row r="20" spans="1:2" ht="24" customHeight="1">
      <c r="A20" s="187"/>
      <c r="B20" s="187"/>
    </row>
    <row r="21" spans="1:2" ht="24" customHeight="1">
      <c r="A21" s="187"/>
      <c r="B21" s="187"/>
    </row>
    <row r="22" spans="1:2" ht="24" customHeight="1">
      <c r="A22" s="187"/>
      <c r="B22" s="187"/>
    </row>
    <row r="23" spans="1:2" ht="24" customHeight="1">
      <c r="A23" s="187"/>
      <c r="B23" s="187"/>
    </row>
    <row r="24" spans="1:2" ht="24" customHeight="1">
      <c r="A24" s="187"/>
      <c r="B24" s="187"/>
    </row>
    <row r="25" spans="1:2" ht="24" customHeight="1">
      <c r="A25" s="187"/>
      <c r="B25" s="187"/>
    </row>
    <row r="26" spans="1:2" ht="24" customHeight="1">
      <c r="A26" s="187"/>
      <c r="B26" s="187"/>
    </row>
    <row r="27" spans="1:2" ht="24" customHeight="1">
      <c r="A27" s="187"/>
      <c r="B27" s="187"/>
    </row>
    <row r="28" spans="1:2" ht="24" customHeight="1">
      <c r="A28" s="187"/>
      <c r="B28" s="187"/>
    </row>
    <row r="29" spans="1:2" ht="24" customHeight="1">
      <c r="A29" s="187"/>
      <c r="B29" s="187"/>
    </row>
  </sheetData>
  <sheetProtection algorithmName="SHA-512" hashValue="/ONw24o5BJO1ymuQg5vW3BHd2lzpmaDBJ/+BZDw8agp14PVg1AsDjClUnkhO1+PPXRs0bddPYbwGBeQe4DFGig==" saltValue="nfyaWOIOsx9IVj4BYqoYyw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6AA-6EFE-4B17-8D58-FAC2086DE899}">
  <sheetPr>
    <pageSetUpPr autoPageBreaks="0"/>
  </sheetPr>
  <dimension ref="A1:AA30"/>
  <sheetViews>
    <sheetView topLeftCell="A19" zoomScale="85" zoomScaleNormal="85" workbookViewId="0">
      <selection sqref="A1:M14"/>
    </sheetView>
  </sheetViews>
  <sheetFormatPr defaultRowHeight="13.5"/>
  <cols>
    <col min="1" max="1" width="6.5" customWidth="1"/>
    <col min="2" max="13" width="7.75" customWidth="1"/>
    <col min="14" max="14" width="7.625" customWidth="1"/>
    <col min="15" max="15" width="9.75" customWidth="1"/>
    <col min="16" max="16" width="7.75" customWidth="1"/>
    <col min="17" max="18" width="9.625" customWidth="1"/>
    <col min="19" max="19" width="9.75" customWidth="1"/>
    <col min="257" max="257" width="6.5" customWidth="1"/>
    <col min="258" max="269" width="7.75" customWidth="1"/>
    <col min="270" max="270" width="7.625" customWidth="1"/>
    <col min="271" max="271" width="9.75" customWidth="1"/>
    <col min="272" max="272" width="7.75" customWidth="1"/>
    <col min="273" max="274" width="9.625" customWidth="1"/>
    <col min="275" max="275" width="9.75" customWidth="1"/>
    <col min="513" max="513" width="6.5" customWidth="1"/>
    <col min="514" max="525" width="7.75" customWidth="1"/>
    <col min="526" max="526" width="7.625" customWidth="1"/>
    <col min="527" max="527" width="9.75" customWidth="1"/>
    <col min="528" max="528" width="7.75" customWidth="1"/>
    <col min="529" max="530" width="9.625" customWidth="1"/>
    <col min="531" max="531" width="9.75" customWidth="1"/>
    <col min="769" max="769" width="6.5" customWidth="1"/>
    <col min="770" max="781" width="7.75" customWidth="1"/>
    <col min="782" max="782" width="7.625" customWidth="1"/>
    <col min="783" max="783" width="9.75" customWidth="1"/>
    <col min="784" max="784" width="7.75" customWidth="1"/>
    <col min="785" max="786" width="9.625" customWidth="1"/>
    <col min="787" max="787" width="9.75" customWidth="1"/>
    <col min="1025" max="1025" width="6.5" customWidth="1"/>
    <col min="1026" max="1037" width="7.75" customWidth="1"/>
    <col min="1038" max="1038" width="7.625" customWidth="1"/>
    <col min="1039" max="1039" width="9.75" customWidth="1"/>
    <col min="1040" max="1040" width="7.75" customWidth="1"/>
    <col min="1041" max="1042" width="9.625" customWidth="1"/>
    <col min="1043" max="1043" width="9.75" customWidth="1"/>
    <col min="1281" max="1281" width="6.5" customWidth="1"/>
    <col min="1282" max="1293" width="7.75" customWidth="1"/>
    <col min="1294" max="1294" width="7.625" customWidth="1"/>
    <col min="1295" max="1295" width="9.75" customWidth="1"/>
    <col min="1296" max="1296" width="7.75" customWidth="1"/>
    <col min="1297" max="1298" width="9.625" customWidth="1"/>
    <col min="1299" max="1299" width="9.75" customWidth="1"/>
    <col min="1537" max="1537" width="6.5" customWidth="1"/>
    <col min="1538" max="1549" width="7.75" customWidth="1"/>
    <col min="1550" max="1550" width="7.625" customWidth="1"/>
    <col min="1551" max="1551" width="9.75" customWidth="1"/>
    <col min="1552" max="1552" width="7.75" customWidth="1"/>
    <col min="1553" max="1554" width="9.625" customWidth="1"/>
    <col min="1555" max="1555" width="9.75" customWidth="1"/>
    <col min="1793" max="1793" width="6.5" customWidth="1"/>
    <col min="1794" max="1805" width="7.75" customWidth="1"/>
    <col min="1806" max="1806" width="7.625" customWidth="1"/>
    <col min="1807" max="1807" width="9.75" customWidth="1"/>
    <col min="1808" max="1808" width="7.75" customWidth="1"/>
    <col min="1809" max="1810" width="9.625" customWidth="1"/>
    <col min="1811" max="1811" width="9.75" customWidth="1"/>
    <col min="2049" max="2049" width="6.5" customWidth="1"/>
    <col min="2050" max="2061" width="7.75" customWidth="1"/>
    <col min="2062" max="2062" width="7.625" customWidth="1"/>
    <col min="2063" max="2063" width="9.75" customWidth="1"/>
    <col min="2064" max="2064" width="7.75" customWidth="1"/>
    <col min="2065" max="2066" width="9.625" customWidth="1"/>
    <col min="2067" max="2067" width="9.75" customWidth="1"/>
    <col min="2305" max="2305" width="6.5" customWidth="1"/>
    <col min="2306" max="2317" width="7.75" customWidth="1"/>
    <col min="2318" max="2318" width="7.625" customWidth="1"/>
    <col min="2319" max="2319" width="9.75" customWidth="1"/>
    <col min="2320" max="2320" width="7.75" customWidth="1"/>
    <col min="2321" max="2322" width="9.625" customWidth="1"/>
    <col min="2323" max="2323" width="9.75" customWidth="1"/>
    <col min="2561" max="2561" width="6.5" customWidth="1"/>
    <col min="2562" max="2573" width="7.75" customWidth="1"/>
    <col min="2574" max="2574" width="7.625" customWidth="1"/>
    <col min="2575" max="2575" width="9.75" customWidth="1"/>
    <col min="2576" max="2576" width="7.75" customWidth="1"/>
    <col min="2577" max="2578" width="9.625" customWidth="1"/>
    <col min="2579" max="2579" width="9.75" customWidth="1"/>
    <col min="2817" max="2817" width="6.5" customWidth="1"/>
    <col min="2818" max="2829" width="7.75" customWidth="1"/>
    <col min="2830" max="2830" width="7.625" customWidth="1"/>
    <col min="2831" max="2831" width="9.75" customWidth="1"/>
    <col min="2832" max="2832" width="7.75" customWidth="1"/>
    <col min="2833" max="2834" width="9.625" customWidth="1"/>
    <col min="2835" max="2835" width="9.75" customWidth="1"/>
    <col min="3073" max="3073" width="6.5" customWidth="1"/>
    <col min="3074" max="3085" width="7.75" customWidth="1"/>
    <col min="3086" max="3086" width="7.625" customWidth="1"/>
    <col min="3087" max="3087" width="9.75" customWidth="1"/>
    <col min="3088" max="3088" width="7.75" customWidth="1"/>
    <col min="3089" max="3090" width="9.625" customWidth="1"/>
    <col min="3091" max="3091" width="9.75" customWidth="1"/>
    <col min="3329" max="3329" width="6.5" customWidth="1"/>
    <col min="3330" max="3341" width="7.75" customWidth="1"/>
    <col min="3342" max="3342" width="7.625" customWidth="1"/>
    <col min="3343" max="3343" width="9.75" customWidth="1"/>
    <col min="3344" max="3344" width="7.75" customWidth="1"/>
    <col min="3345" max="3346" width="9.625" customWidth="1"/>
    <col min="3347" max="3347" width="9.75" customWidth="1"/>
    <col min="3585" max="3585" width="6.5" customWidth="1"/>
    <col min="3586" max="3597" width="7.75" customWidth="1"/>
    <col min="3598" max="3598" width="7.625" customWidth="1"/>
    <col min="3599" max="3599" width="9.75" customWidth="1"/>
    <col min="3600" max="3600" width="7.75" customWidth="1"/>
    <col min="3601" max="3602" width="9.625" customWidth="1"/>
    <col min="3603" max="3603" width="9.75" customWidth="1"/>
    <col min="3841" max="3841" width="6.5" customWidth="1"/>
    <col min="3842" max="3853" width="7.75" customWidth="1"/>
    <col min="3854" max="3854" width="7.625" customWidth="1"/>
    <col min="3855" max="3855" width="9.75" customWidth="1"/>
    <col min="3856" max="3856" width="7.75" customWidth="1"/>
    <col min="3857" max="3858" width="9.625" customWidth="1"/>
    <col min="3859" max="3859" width="9.75" customWidth="1"/>
    <col min="4097" max="4097" width="6.5" customWidth="1"/>
    <col min="4098" max="4109" width="7.75" customWidth="1"/>
    <col min="4110" max="4110" width="7.625" customWidth="1"/>
    <col min="4111" max="4111" width="9.75" customWidth="1"/>
    <col min="4112" max="4112" width="7.75" customWidth="1"/>
    <col min="4113" max="4114" width="9.625" customWidth="1"/>
    <col min="4115" max="4115" width="9.75" customWidth="1"/>
    <col min="4353" max="4353" width="6.5" customWidth="1"/>
    <col min="4354" max="4365" width="7.75" customWidth="1"/>
    <col min="4366" max="4366" width="7.625" customWidth="1"/>
    <col min="4367" max="4367" width="9.75" customWidth="1"/>
    <col min="4368" max="4368" width="7.75" customWidth="1"/>
    <col min="4369" max="4370" width="9.625" customWidth="1"/>
    <col min="4371" max="4371" width="9.75" customWidth="1"/>
    <col min="4609" max="4609" width="6.5" customWidth="1"/>
    <col min="4610" max="4621" width="7.75" customWidth="1"/>
    <col min="4622" max="4622" width="7.625" customWidth="1"/>
    <col min="4623" max="4623" width="9.75" customWidth="1"/>
    <col min="4624" max="4624" width="7.75" customWidth="1"/>
    <col min="4625" max="4626" width="9.625" customWidth="1"/>
    <col min="4627" max="4627" width="9.75" customWidth="1"/>
    <col min="4865" max="4865" width="6.5" customWidth="1"/>
    <col min="4866" max="4877" width="7.75" customWidth="1"/>
    <col min="4878" max="4878" width="7.625" customWidth="1"/>
    <col min="4879" max="4879" width="9.75" customWidth="1"/>
    <col min="4880" max="4880" width="7.75" customWidth="1"/>
    <col min="4881" max="4882" width="9.625" customWidth="1"/>
    <col min="4883" max="4883" width="9.75" customWidth="1"/>
    <col min="5121" max="5121" width="6.5" customWidth="1"/>
    <col min="5122" max="5133" width="7.75" customWidth="1"/>
    <col min="5134" max="5134" width="7.625" customWidth="1"/>
    <col min="5135" max="5135" width="9.75" customWidth="1"/>
    <col min="5136" max="5136" width="7.75" customWidth="1"/>
    <col min="5137" max="5138" width="9.625" customWidth="1"/>
    <col min="5139" max="5139" width="9.75" customWidth="1"/>
    <col min="5377" max="5377" width="6.5" customWidth="1"/>
    <col min="5378" max="5389" width="7.75" customWidth="1"/>
    <col min="5390" max="5390" width="7.625" customWidth="1"/>
    <col min="5391" max="5391" width="9.75" customWidth="1"/>
    <col min="5392" max="5392" width="7.75" customWidth="1"/>
    <col min="5393" max="5394" width="9.625" customWidth="1"/>
    <col min="5395" max="5395" width="9.75" customWidth="1"/>
    <col min="5633" max="5633" width="6.5" customWidth="1"/>
    <col min="5634" max="5645" width="7.75" customWidth="1"/>
    <col min="5646" max="5646" width="7.625" customWidth="1"/>
    <col min="5647" max="5647" width="9.75" customWidth="1"/>
    <col min="5648" max="5648" width="7.75" customWidth="1"/>
    <col min="5649" max="5650" width="9.625" customWidth="1"/>
    <col min="5651" max="5651" width="9.75" customWidth="1"/>
    <col min="5889" max="5889" width="6.5" customWidth="1"/>
    <col min="5890" max="5901" width="7.75" customWidth="1"/>
    <col min="5902" max="5902" width="7.625" customWidth="1"/>
    <col min="5903" max="5903" width="9.75" customWidth="1"/>
    <col min="5904" max="5904" width="7.75" customWidth="1"/>
    <col min="5905" max="5906" width="9.625" customWidth="1"/>
    <col min="5907" max="5907" width="9.75" customWidth="1"/>
    <col min="6145" max="6145" width="6.5" customWidth="1"/>
    <col min="6146" max="6157" width="7.75" customWidth="1"/>
    <col min="6158" max="6158" width="7.625" customWidth="1"/>
    <col min="6159" max="6159" width="9.75" customWidth="1"/>
    <col min="6160" max="6160" width="7.75" customWidth="1"/>
    <col min="6161" max="6162" width="9.625" customWidth="1"/>
    <col min="6163" max="6163" width="9.75" customWidth="1"/>
    <col min="6401" max="6401" width="6.5" customWidth="1"/>
    <col min="6402" max="6413" width="7.75" customWidth="1"/>
    <col min="6414" max="6414" width="7.625" customWidth="1"/>
    <col min="6415" max="6415" width="9.75" customWidth="1"/>
    <col min="6416" max="6416" width="7.75" customWidth="1"/>
    <col min="6417" max="6418" width="9.625" customWidth="1"/>
    <col min="6419" max="6419" width="9.75" customWidth="1"/>
    <col min="6657" max="6657" width="6.5" customWidth="1"/>
    <col min="6658" max="6669" width="7.75" customWidth="1"/>
    <col min="6670" max="6670" width="7.625" customWidth="1"/>
    <col min="6671" max="6671" width="9.75" customWidth="1"/>
    <col min="6672" max="6672" width="7.75" customWidth="1"/>
    <col min="6673" max="6674" width="9.625" customWidth="1"/>
    <col min="6675" max="6675" width="9.75" customWidth="1"/>
    <col min="6913" max="6913" width="6.5" customWidth="1"/>
    <col min="6914" max="6925" width="7.75" customWidth="1"/>
    <col min="6926" max="6926" width="7.625" customWidth="1"/>
    <col min="6927" max="6927" width="9.75" customWidth="1"/>
    <col min="6928" max="6928" width="7.75" customWidth="1"/>
    <col min="6929" max="6930" width="9.625" customWidth="1"/>
    <col min="6931" max="6931" width="9.75" customWidth="1"/>
    <col min="7169" max="7169" width="6.5" customWidth="1"/>
    <col min="7170" max="7181" width="7.75" customWidth="1"/>
    <col min="7182" max="7182" width="7.625" customWidth="1"/>
    <col min="7183" max="7183" width="9.75" customWidth="1"/>
    <col min="7184" max="7184" width="7.75" customWidth="1"/>
    <col min="7185" max="7186" width="9.625" customWidth="1"/>
    <col min="7187" max="7187" width="9.75" customWidth="1"/>
    <col min="7425" max="7425" width="6.5" customWidth="1"/>
    <col min="7426" max="7437" width="7.75" customWidth="1"/>
    <col min="7438" max="7438" width="7.625" customWidth="1"/>
    <col min="7439" max="7439" width="9.75" customWidth="1"/>
    <col min="7440" max="7440" width="7.75" customWidth="1"/>
    <col min="7441" max="7442" width="9.625" customWidth="1"/>
    <col min="7443" max="7443" width="9.75" customWidth="1"/>
    <col min="7681" max="7681" width="6.5" customWidth="1"/>
    <col min="7682" max="7693" width="7.75" customWidth="1"/>
    <col min="7694" max="7694" width="7.625" customWidth="1"/>
    <col min="7695" max="7695" width="9.75" customWidth="1"/>
    <col min="7696" max="7696" width="7.75" customWidth="1"/>
    <col min="7697" max="7698" width="9.625" customWidth="1"/>
    <col min="7699" max="7699" width="9.75" customWidth="1"/>
    <col min="7937" max="7937" width="6.5" customWidth="1"/>
    <col min="7938" max="7949" width="7.75" customWidth="1"/>
    <col min="7950" max="7950" width="7.625" customWidth="1"/>
    <col min="7951" max="7951" width="9.75" customWidth="1"/>
    <col min="7952" max="7952" width="7.75" customWidth="1"/>
    <col min="7953" max="7954" width="9.625" customWidth="1"/>
    <col min="7955" max="7955" width="9.75" customWidth="1"/>
    <col min="8193" max="8193" width="6.5" customWidth="1"/>
    <col min="8194" max="8205" width="7.75" customWidth="1"/>
    <col min="8206" max="8206" width="7.625" customWidth="1"/>
    <col min="8207" max="8207" width="9.75" customWidth="1"/>
    <col min="8208" max="8208" width="7.75" customWidth="1"/>
    <col min="8209" max="8210" width="9.625" customWidth="1"/>
    <col min="8211" max="8211" width="9.75" customWidth="1"/>
    <col min="8449" max="8449" width="6.5" customWidth="1"/>
    <col min="8450" max="8461" width="7.75" customWidth="1"/>
    <col min="8462" max="8462" width="7.625" customWidth="1"/>
    <col min="8463" max="8463" width="9.75" customWidth="1"/>
    <col min="8464" max="8464" width="7.75" customWidth="1"/>
    <col min="8465" max="8466" width="9.625" customWidth="1"/>
    <col min="8467" max="8467" width="9.75" customWidth="1"/>
    <col min="8705" max="8705" width="6.5" customWidth="1"/>
    <col min="8706" max="8717" width="7.75" customWidth="1"/>
    <col min="8718" max="8718" width="7.625" customWidth="1"/>
    <col min="8719" max="8719" width="9.75" customWidth="1"/>
    <col min="8720" max="8720" width="7.75" customWidth="1"/>
    <col min="8721" max="8722" width="9.625" customWidth="1"/>
    <col min="8723" max="8723" width="9.75" customWidth="1"/>
    <col min="8961" max="8961" width="6.5" customWidth="1"/>
    <col min="8962" max="8973" width="7.75" customWidth="1"/>
    <col min="8974" max="8974" width="7.625" customWidth="1"/>
    <col min="8975" max="8975" width="9.75" customWidth="1"/>
    <col min="8976" max="8976" width="7.75" customWidth="1"/>
    <col min="8977" max="8978" width="9.625" customWidth="1"/>
    <col min="8979" max="8979" width="9.75" customWidth="1"/>
    <col min="9217" max="9217" width="6.5" customWidth="1"/>
    <col min="9218" max="9229" width="7.75" customWidth="1"/>
    <col min="9230" max="9230" width="7.625" customWidth="1"/>
    <col min="9231" max="9231" width="9.75" customWidth="1"/>
    <col min="9232" max="9232" width="7.75" customWidth="1"/>
    <col min="9233" max="9234" width="9.625" customWidth="1"/>
    <col min="9235" max="9235" width="9.75" customWidth="1"/>
    <col min="9473" max="9473" width="6.5" customWidth="1"/>
    <col min="9474" max="9485" width="7.75" customWidth="1"/>
    <col min="9486" max="9486" width="7.625" customWidth="1"/>
    <col min="9487" max="9487" width="9.75" customWidth="1"/>
    <col min="9488" max="9488" width="7.75" customWidth="1"/>
    <col min="9489" max="9490" width="9.625" customWidth="1"/>
    <col min="9491" max="9491" width="9.75" customWidth="1"/>
    <col min="9729" max="9729" width="6.5" customWidth="1"/>
    <col min="9730" max="9741" width="7.75" customWidth="1"/>
    <col min="9742" max="9742" width="7.625" customWidth="1"/>
    <col min="9743" max="9743" width="9.75" customWidth="1"/>
    <col min="9744" max="9744" width="7.75" customWidth="1"/>
    <col min="9745" max="9746" width="9.625" customWidth="1"/>
    <col min="9747" max="9747" width="9.75" customWidth="1"/>
    <col min="9985" max="9985" width="6.5" customWidth="1"/>
    <col min="9986" max="9997" width="7.75" customWidth="1"/>
    <col min="9998" max="9998" width="7.625" customWidth="1"/>
    <col min="9999" max="9999" width="9.75" customWidth="1"/>
    <col min="10000" max="10000" width="7.75" customWidth="1"/>
    <col min="10001" max="10002" width="9.625" customWidth="1"/>
    <col min="10003" max="10003" width="9.75" customWidth="1"/>
    <col min="10241" max="10241" width="6.5" customWidth="1"/>
    <col min="10242" max="10253" width="7.75" customWidth="1"/>
    <col min="10254" max="10254" width="7.625" customWidth="1"/>
    <col min="10255" max="10255" width="9.75" customWidth="1"/>
    <col min="10256" max="10256" width="7.75" customWidth="1"/>
    <col min="10257" max="10258" width="9.625" customWidth="1"/>
    <col min="10259" max="10259" width="9.75" customWidth="1"/>
    <col min="10497" max="10497" width="6.5" customWidth="1"/>
    <col min="10498" max="10509" width="7.75" customWidth="1"/>
    <col min="10510" max="10510" width="7.625" customWidth="1"/>
    <col min="10511" max="10511" width="9.75" customWidth="1"/>
    <col min="10512" max="10512" width="7.75" customWidth="1"/>
    <col min="10513" max="10514" width="9.625" customWidth="1"/>
    <col min="10515" max="10515" width="9.75" customWidth="1"/>
    <col min="10753" max="10753" width="6.5" customWidth="1"/>
    <col min="10754" max="10765" width="7.75" customWidth="1"/>
    <col min="10766" max="10766" width="7.625" customWidth="1"/>
    <col min="10767" max="10767" width="9.75" customWidth="1"/>
    <col min="10768" max="10768" width="7.75" customWidth="1"/>
    <col min="10769" max="10770" width="9.625" customWidth="1"/>
    <col min="10771" max="10771" width="9.75" customWidth="1"/>
    <col min="11009" max="11009" width="6.5" customWidth="1"/>
    <col min="11010" max="11021" width="7.75" customWidth="1"/>
    <col min="11022" max="11022" width="7.625" customWidth="1"/>
    <col min="11023" max="11023" width="9.75" customWidth="1"/>
    <col min="11024" max="11024" width="7.75" customWidth="1"/>
    <col min="11025" max="11026" width="9.625" customWidth="1"/>
    <col min="11027" max="11027" width="9.75" customWidth="1"/>
    <col min="11265" max="11265" width="6.5" customWidth="1"/>
    <col min="11266" max="11277" width="7.75" customWidth="1"/>
    <col min="11278" max="11278" width="7.625" customWidth="1"/>
    <col min="11279" max="11279" width="9.75" customWidth="1"/>
    <col min="11280" max="11280" width="7.75" customWidth="1"/>
    <col min="11281" max="11282" width="9.625" customWidth="1"/>
    <col min="11283" max="11283" width="9.75" customWidth="1"/>
    <col min="11521" max="11521" width="6.5" customWidth="1"/>
    <col min="11522" max="11533" width="7.75" customWidth="1"/>
    <col min="11534" max="11534" width="7.625" customWidth="1"/>
    <col min="11535" max="11535" width="9.75" customWidth="1"/>
    <col min="11536" max="11536" width="7.75" customWidth="1"/>
    <col min="11537" max="11538" width="9.625" customWidth="1"/>
    <col min="11539" max="11539" width="9.75" customWidth="1"/>
    <col min="11777" max="11777" width="6.5" customWidth="1"/>
    <col min="11778" max="11789" width="7.75" customWidth="1"/>
    <col min="11790" max="11790" width="7.625" customWidth="1"/>
    <col min="11791" max="11791" width="9.75" customWidth="1"/>
    <col min="11792" max="11792" width="7.75" customWidth="1"/>
    <col min="11793" max="11794" width="9.625" customWidth="1"/>
    <col min="11795" max="11795" width="9.75" customWidth="1"/>
    <col min="12033" max="12033" width="6.5" customWidth="1"/>
    <col min="12034" max="12045" width="7.75" customWidth="1"/>
    <col min="12046" max="12046" width="7.625" customWidth="1"/>
    <col min="12047" max="12047" width="9.75" customWidth="1"/>
    <col min="12048" max="12048" width="7.75" customWidth="1"/>
    <col min="12049" max="12050" width="9.625" customWidth="1"/>
    <col min="12051" max="12051" width="9.75" customWidth="1"/>
    <col min="12289" max="12289" width="6.5" customWidth="1"/>
    <col min="12290" max="12301" width="7.75" customWidth="1"/>
    <col min="12302" max="12302" width="7.625" customWidth="1"/>
    <col min="12303" max="12303" width="9.75" customWidth="1"/>
    <col min="12304" max="12304" width="7.75" customWidth="1"/>
    <col min="12305" max="12306" width="9.625" customWidth="1"/>
    <col min="12307" max="12307" width="9.75" customWidth="1"/>
    <col min="12545" max="12545" width="6.5" customWidth="1"/>
    <col min="12546" max="12557" width="7.75" customWidth="1"/>
    <col min="12558" max="12558" width="7.625" customWidth="1"/>
    <col min="12559" max="12559" width="9.75" customWidth="1"/>
    <col min="12560" max="12560" width="7.75" customWidth="1"/>
    <col min="12561" max="12562" width="9.625" customWidth="1"/>
    <col min="12563" max="12563" width="9.75" customWidth="1"/>
    <col min="12801" max="12801" width="6.5" customWidth="1"/>
    <col min="12802" max="12813" width="7.75" customWidth="1"/>
    <col min="12814" max="12814" width="7.625" customWidth="1"/>
    <col min="12815" max="12815" width="9.75" customWidth="1"/>
    <col min="12816" max="12816" width="7.75" customWidth="1"/>
    <col min="12817" max="12818" width="9.625" customWidth="1"/>
    <col min="12819" max="12819" width="9.75" customWidth="1"/>
    <col min="13057" max="13057" width="6.5" customWidth="1"/>
    <col min="13058" max="13069" width="7.75" customWidth="1"/>
    <col min="13070" max="13070" width="7.625" customWidth="1"/>
    <col min="13071" max="13071" width="9.75" customWidth="1"/>
    <col min="13072" max="13072" width="7.75" customWidth="1"/>
    <col min="13073" max="13074" width="9.625" customWidth="1"/>
    <col min="13075" max="13075" width="9.75" customWidth="1"/>
    <col min="13313" max="13313" width="6.5" customWidth="1"/>
    <col min="13314" max="13325" width="7.75" customWidth="1"/>
    <col min="13326" max="13326" width="7.625" customWidth="1"/>
    <col min="13327" max="13327" width="9.75" customWidth="1"/>
    <col min="13328" max="13328" width="7.75" customWidth="1"/>
    <col min="13329" max="13330" width="9.625" customWidth="1"/>
    <col min="13331" max="13331" width="9.75" customWidth="1"/>
    <col min="13569" max="13569" width="6.5" customWidth="1"/>
    <col min="13570" max="13581" width="7.75" customWidth="1"/>
    <col min="13582" max="13582" width="7.625" customWidth="1"/>
    <col min="13583" max="13583" width="9.75" customWidth="1"/>
    <col min="13584" max="13584" width="7.75" customWidth="1"/>
    <col min="13585" max="13586" width="9.625" customWidth="1"/>
    <col min="13587" max="13587" width="9.75" customWidth="1"/>
    <col min="13825" max="13825" width="6.5" customWidth="1"/>
    <col min="13826" max="13837" width="7.75" customWidth="1"/>
    <col min="13838" max="13838" width="7.625" customWidth="1"/>
    <col min="13839" max="13839" width="9.75" customWidth="1"/>
    <col min="13840" max="13840" width="7.75" customWidth="1"/>
    <col min="13841" max="13842" width="9.625" customWidth="1"/>
    <col min="13843" max="13843" width="9.75" customWidth="1"/>
    <col min="14081" max="14081" width="6.5" customWidth="1"/>
    <col min="14082" max="14093" width="7.75" customWidth="1"/>
    <col min="14094" max="14094" width="7.625" customWidth="1"/>
    <col min="14095" max="14095" width="9.75" customWidth="1"/>
    <col min="14096" max="14096" width="7.75" customWidth="1"/>
    <col min="14097" max="14098" width="9.625" customWidth="1"/>
    <col min="14099" max="14099" width="9.75" customWidth="1"/>
    <col min="14337" max="14337" width="6.5" customWidth="1"/>
    <col min="14338" max="14349" width="7.75" customWidth="1"/>
    <col min="14350" max="14350" width="7.625" customWidth="1"/>
    <col min="14351" max="14351" width="9.75" customWidth="1"/>
    <col min="14352" max="14352" width="7.75" customWidth="1"/>
    <col min="14353" max="14354" width="9.625" customWidth="1"/>
    <col min="14355" max="14355" width="9.75" customWidth="1"/>
    <col min="14593" max="14593" width="6.5" customWidth="1"/>
    <col min="14594" max="14605" width="7.75" customWidth="1"/>
    <col min="14606" max="14606" width="7.625" customWidth="1"/>
    <col min="14607" max="14607" width="9.75" customWidth="1"/>
    <col min="14608" max="14608" width="7.75" customWidth="1"/>
    <col min="14609" max="14610" width="9.625" customWidth="1"/>
    <col min="14611" max="14611" width="9.75" customWidth="1"/>
    <col min="14849" max="14849" width="6.5" customWidth="1"/>
    <col min="14850" max="14861" width="7.75" customWidth="1"/>
    <col min="14862" max="14862" width="7.625" customWidth="1"/>
    <col min="14863" max="14863" width="9.75" customWidth="1"/>
    <col min="14864" max="14864" width="7.75" customWidth="1"/>
    <col min="14865" max="14866" width="9.625" customWidth="1"/>
    <col min="14867" max="14867" width="9.75" customWidth="1"/>
    <col min="15105" max="15105" width="6.5" customWidth="1"/>
    <col min="15106" max="15117" width="7.75" customWidth="1"/>
    <col min="15118" max="15118" width="7.625" customWidth="1"/>
    <col min="15119" max="15119" width="9.75" customWidth="1"/>
    <col min="15120" max="15120" width="7.75" customWidth="1"/>
    <col min="15121" max="15122" width="9.625" customWidth="1"/>
    <col min="15123" max="15123" width="9.75" customWidth="1"/>
    <col min="15361" max="15361" width="6.5" customWidth="1"/>
    <col min="15362" max="15373" width="7.75" customWidth="1"/>
    <col min="15374" max="15374" width="7.625" customWidth="1"/>
    <col min="15375" max="15375" width="9.75" customWidth="1"/>
    <col min="15376" max="15376" width="7.75" customWidth="1"/>
    <col min="15377" max="15378" width="9.625" customWidth="1"/>
    <col min="15379" max="15379" width="9.75" customWidth="1"/>
    <col min="15617" max="15617" width="6.5" customWidth="1"/>
    <col min="15618" max="15629" width="7.75" customWidth="1"/>
    <col min="15630" max="15630" width="7.625" customWidth="1"/>
    <col min="15631" max="15631" width="9.75" customWidth="1"/>
    <col min="15632" max="15632" width="7.75" customWidth="1"/>
    <col min="15633" max="15634" width="9.625" customWidth="1"/>
    <col min="15635" max="15635" width="9.75" customWidth="1"/>
    <col min="15873" max="15873" width="6.5" customWidth="1"/>
    <col min="15874" max="15885" width="7.75" customWidth="1"/>
    <col min="15886" max="15886" width="7.625" customWidth="1"/>
    <col min="15887" max="15887" width="9.75" customWidth="1"/>
    <col min="15888" max="15888" width="7.75" customWidth="1"/>
    <col min="15889" max="15890" width="9.625" customWidth="1"/>
    <col min="15891" max="15891" width="9.75" customWidth="1"/>
    <col min="16129" max="16129" width="6.5" customWidth="1"/>
    <col min="16130" max="16141" width="7.75" customWidth="1"/>
    <col min="16142" max="16142" width="7.625" customWidth="1"/>
    <col min="16143" max="16143" width="9.75" customWidth="1"/>
    <col min="16144" max="16144" width="7.75" customWidth="1"/>
    <col min="16145" max="16146" width="9.625" customWidth="1"/>
    <col min="16147" max="16147" width="9.75" customWidth="1"/>
  </cols>
  <sheetData>
    <row r="1" spans="1:27" ht="18" customHeight="1">
      <c r="A1" s="75">
        <f>初期項目設定!A1</f>
        <v>2022</v>
      </c>
      <c r="B1" s="49" t="s">
        <v>21</v>
      </c>
      <c r="C1" s="50" t="s">
        <v>22</v>
      </c>
      <c r="D1" s="51" t="s">
        <v>102</v>
      </c>
      <c r="E1" s="52" t="s">
        <v>23</v>
      </c>
      <c r="F1" s="53" t="s">
        <v>24</v>
      </c>
      <c r="G1" s="54" t="s">
        <v>25</v>
      </c>
      <c r="H1" s="49" t="s">
        <v>26</v>
      </c>
      <c r="I1" s="50" t="s">
        <v>27</v>
      </c>
      <c r="J1" s="51" t="s">
        <v>28</v>
      </c>
      <c r="K1" s="52" t="s">
        <v>29</v>
      </c>
      <c r="L1" s="53" t="s">
        <v>30</v>
      </c>
      <c r="M1" s="55" t="s">
        <v>31</v>
      </c>
    </row>
    <row r="2" spans="1:27" ht="18" customHeight="1">
      <c r="A2" s="56" t="str">
        <f>年収支!A7</f>
        <v>食費</v>
      </c>
      <c r="B2" s="57">
        <f>年収支!B7</f>
        <v>0</v>
      </c>
      <c r="C2" s="57">
        <f>年収支!C7</f>
        <v>0</v>
      </c>
      <c r="D2" s="57">
        <f>年収支!D7</f>
        <v>0</v>
      </c>
      <c r="E2" s="57">
        <f>年収支!E7</f>
        <v>0</v>
      </c>
      <c r="F2" s="57">
        <f>年収支!F7</f>
        <v>0</v>
      </c>
      <c r="G2" s="57">
        <f>年収支!G7</f>
        <v>0</v>
      </c>
      <c r="H2" s="57">
        <f>年収支!H7</f>
        <v>0</v>
      </c>
      <c r="I2" s="57">
        <f>年収支!I7</f>
        <v>0</v>
      </c>
      <c r="J2" s="57">
        <f>年収支!J7</f>
        <v>0</v>
      </c>
      <c r="K2" s="57">
        <f>年収支!K7</f>
        <v>0</v>
      </c>
      <c r="L2" s="57">
        <f>年収支!L7</f>
        <v>0</v>
      </c>
      <c r="M2" s="58">
        <f>年収支!M7</f>
        <v>0</v>
      </c>
      <c r="AA2" s="59"/>
    </row>
    <row r="3" spans="1:27" ht="18" customHeight="1">
      <c r="A3" s="56" t="str">
        <f>年収支!A8</f>
        <v>消耗</v>
      </c>
      <c r="B3" s="57">
        <f>年収支!B8</f>
        <v>0</v>
      </c>
      <c r="C3" s="57">
        <f>年収支!C8</f>
        <v>0</v>
      </c>
      <c r="D3" s="57">
        <f>年収支!D8</f>
        <v>0</v>
      </c>
      <c r="E3" s="57">
        <f>年収支!E8</f>
        <v>0</v>
      </c>
      <c r="F3" s="57">
        <f>年収支!F8</f>
        <v>0</v>
      </c>
      <c r="G3" s="57">
        <f>年収支!G8</f>
        <v>0</v>
      </c>
      <c r="H3" s="57">
        <f>年収支!H8</f>
        <v>0</v>
      </c>
      <c r="I3" s="57">
        <f>年収支!I8</f>
        <v>0</v>
      </c>
      <c r="J3" s="57">
        <f>年収支!J8</f>
        <v>0</v>
      </c>
      <c r="K3" s="57">
        <f>年収支!K8</f>
        <v>0</v>
      </c>
      <c r="L3" s="57">
        <f>年収支!L8</f>
        <v>0</v>
      </c>
      <c r="M3" s="58">
        <f>年収支!M8</f>
        <v>0</v>
      </c>
      <c r="AA3" s="59"/>
    </row>
    <row r="4" spans="1:27" ht="18" customHeight="1">
      <c r="A4" s="56" t="str">
        <f>年収支!A9</f>
        <v>耐久</v>
      </c>
      <c r="B4" s="57">
        <f>年収支!B9</f>
        <v>0</v>
      </c>
      <c r="C4" s="57">
        <f>年収支!C9</f>
        <v>0</v>
      </c>
      <c r="D4" s="57">
        <f>年収支!D9</f>
        <v>0</v>
      </c>
      <c r="E4" s="57">
        <f>年収支!E9</f>
        <v>0</v>
      </c>
      <c r="F4" s="57">
        <f>年収支!F9</f>
        <v>0</v>
      </c>
      <c r="G4" s="57">
        <f>年収支!G9</f>
        <v>0</v>
      </c>
      <c r="H4" s="57">
        <f>年収支!H9</f>
        <v>0</v>
      </c>
      <c r="I4" s="57">
        <f>年収支!I9</f>
        <v>0</v>
      </c>
      <c r="J4" s="57">
        <f>年収支!J9</f>
        <v>0</v>
      </c>
      <c r="K4" s="57">
        <f>年収支!K9</f>
        <v>0</v>
      </c>
      <c r="L4" s="57">
        <f>年収支!L9</f>
        <v>0</v>
      </c>
      <c r="M4" s="58">
        <f>年収支!M9</f>
        <v>0</v>
      </c>
      <c r="AA4" s="59"/>
    </row>
    <row r="5" spans="1:27" ht="18" customHeight="1">
      <c r="A5" s="56" t="str">
        <f>年収支!A10</f>
        <v>娯楽</v>
      </c>
      <c r="B5" s="57">
        <f>年収支!B10</f>
        <v>0</v>
      </c>
      <c r="C5" s="57">
        <f>年収支!C10</f>
        <v>0</v>
      </c>
      <c r="D5" s="57">
        <f>年収支!D10</f>
        <v>0</v>
      </c>
      <c r="E5" s="57">
        <f>年収支!E10</f>
        <v>0</v>
      </c>
      <c r="F5" s="57">
        <f>年収支!F10</f>
        <v>0</v>
      </c>
      <c r="G5" s="57">
        <f>年収支!G10</f>
        <v>0</v>
      </c>
      <c r="H5" s="57">
        <f>年収支!H10</f>
        <v>0</v>
      </c>
      <c r="I5" s="57">
        <f>年収支!I10</f>
        <v>0</v>
      </c>
      <c r="J5" s="57">
        <f>年収支!J10</f>
        <v>0</v>
      </c>
      <c r="K5" s="57">
        <f>年収支!K10</f>
        <v>0</v>
      </c>
      <c r="L5" s="57">
        <f>年収支!L10</f>
        <v>0</v>
      </c>
      <c r="M5" s="58">
        <f>年収支!M10</f>
        <v>0</v>
      </c>
      <c r="AA5" s="59"/>
    </row>
    <row r="6" spans="1:27" ht="18" customHeight="1">
      <c r="A6" s="56" t="str">
        <f>年収支!A11</f>
        <v>通信</v>
      </c>
      <c r="B6" s="57">
        <f>年収支!B11</f>
        <v>0</v>
      </c>
      <c r="C6" s="57">
        <f>年収支!C11</f>
        <v>0</v>
      </c>
      <c r="D6" s="57">
        <f>年収支!D11</f>
        <v>0</v>
      </c>
      <c r="E6" s="57">
        <f>年収支!E11</f>
        <v>0</v>
      </c>
      <c r="F6" s="57">
        <f>年収支!F11</f>
        <v>0</v>
      </c>
      <c r="G6" s="57">
        <f>年収支!G11</f>
        <v>0</v>
      </c>
      <c r="H6" s="57">
        <f>年収支!H11</f>
        <v>0</v>
      </c>
      <c r="I6" s="57">
        <f>年収支!I11</f>
        <v>0</v>
      </c>
      <c r="J6" s="57">
        <f>年収支!J11</f>
        <v>0</v>
      </c>
      <c r="K6" s="57">
        <f>年収支!K11</f>
        <v>0</v>
      </c>
      <c r="L6" s="57">
        <f>年収支!L11</f>
        <v>0</v>
      </c>
      <c r="M6" s="58">
        <f>年収支!M11</f>
        <v>0</v>
      </c>
      <c r="AA6" s="59"/>
    </row>
    <row r="7" spans="1:27" ht="18" customHeight="1">
      <c r="A7" s="56" t="str">
        <f>年収支!A12</f>
        <v>交際</v>
      </c>
      <c r="B7" s="57">
        <f>年収支!B12</f>
        <v>0</v>
      </c>
      <c r="C7" s="57">
        <f>年収支!C12</f>
        <v>0</v>
      </c>
      <c r="D7" s="57">
        <f>年収支!D12</f>
        <v>0</v>
      </c>
      <c r="E7" s="57">
        <f>年収支!E12</f>
        <v>0</v>
      </c>
      <c r="F7" s="57">
        <f>年収支!F12</f>
        <v>0</v>
      </c>
      <c r="G7" s="57">
        <f>年収支!G12</f>
        <v>0</v>
      </c>
      <c r="H7" s="57">
        <f>年収支!H12</f>
        <v>0</v>
      </c>
      <c r="I7" s="57">
        <f>年収支!I12</f>
        <v>0</v>
      </c>
      <c r="J7" s="57">
        <f>年収支!J12</f>
        <v>0</v>
      </c>
      <c r="K7" s="57">
        <f>年収支!K12</f>
        <v>0</v>
      </c>
      <c r="L7" s="57">
        <f>年収支!L12</f>
        <v>0</v>
      </c>
      <c r="M7" s="58">
        <f>年収支!M12</f>
        <v>0</v>
      </c>
      <c r="AA7" s="59"/>
    </row>
    <row r="8" spans="1:27" ht="18" customHeight="1">
      <c r="A8" s="56" t="str">
        <f>年収支!A13</f>
        <v>・・</v>
      </c>
      <c r="B8" s="57">
        <f>年収支!B13</f>
        <v>0</v>
      </c>
      <c r="C8" s="57">
        <f>年収支!C13</f>
        <v>0</v>
      </c>
      <c r="D8" s="57">
        <f>年収支!D13</f>
        <v>0</v>
      </c>
      <c r="E8" s="57">
        <f>年収支!E13</f>
        <v>0</v>
      </c>
      <c r="F8" s="57">
        <f>年収支!F13</f>
        <v>0</v>
      </c>
      <c r="G8" s="57">
        <f>年収支!G13</f>
        <v>0</v>
      </c>
      <c r="H8" s="57">
        <f>年収支!H13</f>
        <v>0</v>
      </c>
      <c r="I8" s="57">
        <f>年収支!I13</f>
        <v>0</v>
      </c>
      <c r="J8" s="57">
        <f>年収支!J13</f>
        <v>0</v>
      </c>
      <c r="K8" s="57">
        <f>年収支!K13</f>
        <v>0</v>
      </c>
      <c r="L8" s="57">
        <f>年収支!L13</f>
        <v>0</v>
      </c>
      <c r="M8" s="58">
        <f>年収支!M13</f>
        <v>0</v>
      </c>
      <c r="AA8" s="59"/>
    </row>
    <row r="9" spans="1:27" ht="18" customHeight="1">
      <c r="A9" s="56" t="str">
        <f>年収支!A14</f>
        <v>・・</v>
      </c>
      <c r="B9" s="57">
        <f>年収支!B14</f>
        <v>0</v>
      </c>
      <c r="C9" s="57">
        <f>年収支!C14</f>
        <v>0</v>
      </c>
      <c r="D9" s="57">
        <f>年収支!D14</f>
        <v>0</v>
      </c>
      <c r="E9" s="57">
        <f>年収支!E14</f>
        <v>0</v>
      </c>
      <c r="F9" s="57">
        <f>年収支!F14</f>
        <v>0</v>
      </c>
      <c r="G9" s="57">
        <f>年収支!G14</f>
        <v>0</v>
      </c>
      <c r="H9" s="57">
        <f>年収支!H14</f>
        <v>0</v>
      </c>
      <c r="I9" s="57">
        <f>年収支!I14</f>
        <v>0</v>
      </c>
      <c r="J9" s="57">
        <f>年収支!J14</f>
        <v>0</v>
      </c>
      <c r="K9" s="57">
        <f>年収支!K14</f>
        <v>0</v>
      </c>
      <c r="L9" s="57">
        <f>年収支!L14</f>
        <v>0</v>
      </c>
      <c r="M9" s="58">
        <f>年収支!M14</f>
        <v>0</v>
      </c>
      <c r="AA9" s="59"/>
    </row>
    <row r="10" spans="1:27" ht="18" customHeight="1">
      <c r="A10" s="105" t="s">
        <v>150</v>
      </c>
      <c r="B10" s="57">
        <f>年収支!B25</f>
        <v>0</v>
      </c>
      <c r="C10" s="57">
        <f>年収支!C25</f>
        <v>0</v>
      </c>
      <c r="D10" s="57">
        <f>年収支!D25</f>
        <v>0</v>
      </c>
      <c r="E10" s="57">
        <f>年収支!E25</f>
        <v>0</v>
      </c>
      <c r="F10" s="57">
        <f>年収支!F25</f>
        <v>0</v>
      </c>
      <c r="G10" s="57">
        <f>年収支!G25</f>
        <v>0</v>
      </c>
      <c r="H10" s="57">
        <f>年収支!H25</f>
        <v>0</v>
      </c>
      <c r="I10" s="57">
        <f>年収支!I25</f>
        <v>0</v>
      </c>
      <c r="J10" s="57">
        <f>年収支!J25</f>
        <v>0</v>
      </c>
      <c r="K10" s="57">
        <f>年収支!K25</f>
        <v>0</v>
      </c>
      <c r="L10" s="57">
        <f>年収支!L25</f>
        <v>0</v>
      </c>
      <c r="M10" s="58">
        <f>年収支!M25</f>
        <v>0</v>
      </c>
      <c r="AA10" s="59"/>
    </row>
    <row r="11" spans="1:27" ht="18" customHeight="1">
      <c r="A11" s="56" t="str">
        <f>年収支!A26</f>
        <v>住宅</v>
      </c>
      <c r="B11" s="57">
        <f>年収支!B26</f>
        <v>0</v>
      </c>
      <c r="C11" s="57">
        <f>年収支!C26</f>
        <v>0</v>
      </c>
      <c r="D11" s="57">
        <f>年収支!D26</f>
        <v>0</v>
      </c>
      <c r="E11" s="57">
        <f>年収支!E26</f>
        <v>0</v>
      </c>
      <c r="F11" s="57">
        <f>年収支!F26</f>
        <v>0</v>
      </c>
      <c r="G11" s="57">
        <f>年収支!G26</f>
        <v>0</v>
      </c>
      <c r="H11" s="57">
        <f>年収支!H26</f>
        <v>0</v>
      </c>
      <c r="I11" s="57">
        <f>年収支!I26</f>
        <v>0</v>
      </c>
      <c r="J11" s="57">
        <f>年収支!J26</f>
        <v>0</v>
      </c>
      <c r="K11" s="57">
        <f>年収支!K26</f>
        <v>0</v>
      </c>
      <c r="L11" s="57">
        <f>年収支!L26</f>
        <v>0</v>
      </c>
      <c r="M11" s="58">
        <f>年収支!M26</f>
        <v>0</v>
      </c>
      <c r="AA11" s="59"/>
    </row>
    <row r="12" spans="1:27" ht="18" customHeight="1">
      <c r="A12" s="56" t="str">
        <f>年収支!A27</f>
        <v>保険</v>
      </c>
      <c r="B12" s="57">
        <f>年収支!B27</f>
        <v>0</v>
      </c>
      <c r="C12" s="57">
        <f>年収支!C27</f>
        <v>0</v>
      </c>
      <c r="D12" s="57">
        <f>年収支!D27</f>
        <v>0</v>
      </c>
      <c r="E12" s="57">
        <f>年収支!E27</f>
        <v>0</v>
      </c>
      <c r="F12" s="57">
        <f>年収支!F27</f>
        <v>0</v>
      </c>
      <c r="G12" s="57">
        <f>年収支!G27</f>
        <v>0</v>
      </c>
      <c r="H12" s="57">
        <f>年収支!H27</f>
        <v>0</v>
      </c>
      <c r="I12" s="57">
        <f>年収支!I27</f>
        <v>0</v>
      </c>
      <c r="J12" s="57">
        <f>年収支!J27</f>
        <v>0</v>
      </c>
      <c r="K12" s="57">
        <f>年収支!K27</f>
        <v>0</v>
      </c>
      <c r="L12" s="57">
        <f>年収支!L27</f>
        <v>0</v>
      </c>
      <c r="M12" s="58">
        <f>年収支!M27</f>
        <v>0</v>
      </c>
      <c r="AA12" s="59"/>
    </row>
    <row r="13" spans="1:27" ht="18" customHeight="1">
      <c r="A13" s="56" t="str">
        <f>年収支!A28</f>
        <v>～</v>
      </c>
      <c r="B13" s="57">
        <f>年収支!B28</f>
        <v>0</v>
      </c>
      <c r="C13" s="57">
        <f>年収支!C28</f>
        <v>0</v>
      </c>
      <c r="D13" s="57">
        <f>年収支!D28</f>
        <v>0</v>
      </c>
      <c r="E13" s="57">
        <f>年収支!E28</f>
        <v>0</v>
      </c>
      <c r="F13" s="57">
        <f>年収支!F28</f>
        <v>0</v>
      </c>
      <c r="G13" s="57">
        <f>年収支!G28</f>
        <v>0</v>
      </c>
      <c r="H13" s="57">
        <f>年収支!H28</f>
        <v>0</v>
      </c>
      <c r="I13" s="57">
        <f>年収支!I28</f>
        <v>0</v>
      </c>
      <c r="J13" s="57">
        <f>年収支!J28</f>
        <v>0</v>
      </c>
      <c r="K13" s="57">
        <f>年収支!K28</f>
        <v>0</v>
      </c>
      <c r="L13" s="57">
        <f>年収支!L28</f>
        <v>0</v>
      </c>
      <c r="M13" s="58">
        <f>年収支!M28</f>
        <v>0</v>
      </c>
      <c r="AA13" s="59"/>
    </row>
    <row r="14" spans="1:27" ht="18" customHeight="1" thickBot="1">
      <c r="A14" s="60" t="str">
        <f>年収支!A29</f>
        <v/>
      </c>
      <c r="B14" s="61">
        <f>年収支!B29</f>
        <v>0</v>
      </c>
      <c r="C14" s="61">
        <f>年収支!C29</f>
        <v>0</v>
      </c>
      <c r="D14" s="61">
        <f>年収支!D29</f>
        <v>0</v>
      </c>
      <c r="E14" s="61">
        <f>年収支!E29</f>
        <v>0</v>
      </c>
      <c r="F14" s="61">
        <f>年収支!F29</f>
        <v>0</v>
      </c>
      <c r="G14" s="61">
        <f>年収支!G29</f>
        <v>0</v>
      </c>
      <c r="H14" s="61">
        <f>年収支!H29</f>
        <v>0</v>
      </c>
      <c r="I14" s="61">
        <f>年収支!I29</f>
        <v>0</v>
      </c>
      <c r="J14" s="61">
        <f>年収支!J29</f>
        <v>0</v>
      </c>
      <c r="K14" s="61">
        <f>年収支!K29</f>
        <v>0</v>
      </c>
      <c r="L14" s="61">
        <f>年収支!L29</f>
        <v>0</v>
      </c>
      <c r="M14" s="62">
        <f>年収支!M29</f>
        <v>0</v>
      </c>
      <c r="AA14" s="59"/>
    </row>
    <row r="15" spans="1:27" ht="18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AA15" s="59"/>
    </row>
    <row r="16" spans="1:27" ht="18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20" ht="18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8" customHeight="1"/>
    <row r="19" spans="1:20" ht="18" customHeight="1" thickBot="1"/>
    <row r="20" spans="1:20" ht="18" customHeight="1">
      <c r="A20" s="75">
        <f>A1</f>
        <v>2022</v>
      </c>
      <c r="B20" s="65" t="s">
        <v>21</v>
      </c>
      <c r="C20" s="66" t="s">
        <v>22</v>
      </c>
      <c r="D20" s="67" t="s">
        <v>102</v>
      </c>
      <c r="E20" s="68" t="s">
        <v>23</v>
      </c>
      <c r="F20" s="69" t="s">
        <v>24</v>
      </c>
      <c r="G20" s="70" t="s">
        <v>25</v>
      </c>
      <c r="H20" s="65" t="s">
        <v>26</v>
      </c>
      <c r="I20" s="66" t="s">
        <v>27</v>
      </c>
      <c r="J20" s="67" t="s">
        <v>28</v>
      </c>
      <c r="K20" s="68" t="s">
        <v>29</v>
      </c>
      <c r="L20" s="69" t="s">
        <v>30</v>
      </c>
      <c r="M20" s="71" t="s">
        <v>31</v>
      </c>
    </row>
    <row r="21" spans="1:20" ht="18" customHeight="1">
      <c r="A21" s="72" t="str">
        <f>年収支!A15</f>
        <v>電気</v>
      </c>
      <c r="B21" s="73">
        <f>年収支!B15</f>
        <v>0</v>
      </c>
      <c r="C21" s="73">
        <f>年収支!C15</f>
        <v>0</v>
      </c>
      <c r="D21" s="73">
        <f>年収支!D15</f>
        <v>0</v>
      </c>
      <c r="E21" s="73">
        <f>年収支!E15</f>
        <v>0</v>
      </c>
      <c r="F21" s="73">
        <f>年収支!F15</f>
        <v>0</v>
      </c>
      <c r="G21" s="73">
        <f>年収支!G15</f>
        <v>0</v>
      </c>
      <c r="H21" s="73">
        <f>年収支!H15</f>
        <v>0</v>
      </c>
      <c r="I21" s="73">
        <f>年収支!I15</f>
        <v>0</v>
      </c>
      <c r="J21" s="73">
        <f>年収支!J15</f>
        <v>0</v>
      </c>
      <c r="K21" s="73">
        <f>年収支!K15</f>
        <v>0</v>
      </c>
      <c r="L21" s="73">
        <f>年収支!L15</f>
        <v>0</v>
      </c>
      <c r="M21" s="74">
        <f>年収支!M15</f>
        <v>0</v>
      </c>
    </row>
    <row r="22" spans="1:20" ht="18" customHeight="1">
      <c r="A22" s="56" t="str">
        <f>年収支!A16</f>
        <v>ガス</v>
      </c>
      <c r="B22" s="57">
        <f>年収支!B16</f>
        <v>0</v>
      </c>
      <c r="C22" s="57">
        <f>年収支!C16</f>
        <v>0</v>
      </c>
      <c r="D22" s="57">
        <f>年収支!D16</f>
        <v>0</v>
      </c>
      <c r="E22" s="57">
        <f>年収支!E16</f>
        <v>0</v>
      </c>
      <c r="F22" s="57">
        <f>年収支!F16</f>
        <v>0</v>
      </c>
      <c r="G22" s="57">
        <f>年収支!G16</f>
        <v>0</v>
      </c>
      <c r="H22" s="57">
        <f>年収支!H16</f>
        <v>0</v>
      </c>
      <c r="I22" s="57">
        <f>年収支!I16</f>
        <v>0</v>
      </c>
      <c r="J22" s="57">
        <f>年収支!J16</f>
        <v>0</v>
      </c>
      <c r="K22" s="57">
        <f>年収支!K16</f>
        <v>0</v>
      </c>
      <c r="L22" s="57">
        <f>年収支!L16</f>
        <v>0</v>
      </c>
      <c r="M22" s="58">
        <f>年収支!M16</f>
        <v>0</v>
      </c>
    </row>
    <row r="23" spans="1:20" ht="18" customHeight="1">
      <c r="A23" s="56" t="str">
        <f>年収支!A17</f>
        <v>水道</v>
      </c>
      <c r="B23" s="57">
        <f>年収支!B17</f>
        <v>0</v>
      </c>
      <c r="C23" s="57">
        <f>年収支!C17</f>
        <v>0</v>
      </c>
      <c r="D23" s="57">
        <f>年収支!D17</f>
        <v>0</v>
      </c>
      <c r="E23" s="57">
        <f>年収支!E17</f>
        <v>0</v>
      </c>
      <c r="F23" s="57">
        <f>年収支!F17</f>
        <v>0</v>
      </c>
      <c r="G23" s="57">
        <f>年収支!G17</f>
        <v>0</v>
      </c>
      <c r="H23" s="57">
        <f>年収支!H17</f>
        <v>0</v>
      </c>
      <c r="I23" s="57">
        <f>年収支!I17</f>
        <v>0</v>
      </c>
      <c r="J23" s="57">
        <f>年収支!J17</f>
        <v>0</v>
      </c>
      <c r="K23" s="57">
        <f>年収支!K17</f>
        <v>0</v>
      </c>
      <c r="L23" s="57">
        <f>年収支!L17</f>
        <v>0</v>
      </c>
      <c r="M23" s="58">
        <f>年収支!M17</f>
        <v>0</v>
      </c>
    </row>
    <row r="24" spans="1:20" ht="18" customHeight="1">
      <c r="A24" s="56" t="str">
        <f>年収支!A18</f>
        <v>電話</v>
      </c>
      <c r="B24" s="57">
        <f>年収支!B18</f>
        <v>0</v>
      </c>
      <c r="C24" s="57">
        <f>年収支!C18</f>
        <v>0</v>
      </c>
      <c r="D24" s="57">
        <f>年収支!D18</f>
        <v>0</v>
      </c>
      <c r="E24" s="57">
        <f>年収支!E18</f>
        <v>0</v>
      </c>
      <c r="F24" s="57">
        <f>年収支!F18</f>
        <v>0</v>
      </c>
      <c r="G24" s="57">
        <f>年収支!G18</f>
        <v>0</v>
      </c>
      <c r="H24" s="57">
        <f>年収支!H18</f>
        <v>0</v>
      </c>
      <c r="I24" s="57">
        <f>年収支!I18</f>
        <v>0</v>
      </c>
      <c r="J24" s="57">
        <f>年収支!J18</f>
        <v>0</v>
      </c>
      <c r="K24" s="57">
        <f>年収支!K18</f>
        <v>0</v>
      </c>
      <c r="L24" s="57">
        <f>年収支!L18</f>
        <v>0</v>
      </c>
      <c r="M24" s="58">
        <f>年収支!M18</f>
        <v>0</v>
      </c>
    </row>
    <row r="25" spans="1:20" ht="18" customHeight="1">
      <c r="A25" s="56" t="str">
        <f>年収支!A19</f>
        <v>携帯</v>
      </c>
      <c r="B25" s="57">
        <f>年収支!B19</f>
        <v>0</v>
      </c>
      <c r="C25" s="57">
        <f>年収支!C19</f>
        <v>0</v>
      </c>
      <c r="D25" s="57">
        <f>年収支!D19</f>
        <v>0</v>
      </c>
      <c r="E25" s="57">
        <f>年収支!E19</f>
        <v>0</v>
      </c>
      <c r="F25" s="57">
        <f>年収支!F19</f>
        <v>0</v>
      </c>
      <c r="G25" s="57">
        <f>年収支!G19</f>
        <v>0</v>
      </c>
      <c r="H25" s="57">
        <f>年収支!H19</f>
        <v>0</v>
      </c>
      <c r="I25" s="57">
        <f>年収支!I19</f>
        <v>0</v>
      </c>
      <c r="J25" s="57">
        <f>年収支!J19</f>
        <v>0</v>
      </c>
      <c r="K25" s="57">
        <f>年収支!K19</f>
        <v>0</v>
      </c>
      <c r="L25" s="57">
        <f>年収支!L19</f>
        <v>0</v>
      </c>
      <c r="M25" s="58">
        <f>年収支!M19</f>
        <v>0</v>
      </c>
    </row>
    <row r="26" spans="1:20" ht="18" customHeight="1">
      <c r="A26" s="56" t="str">
        <f>年収支!A20</f>
        <v>・・</v>
      </c>
      <c r="B26" s="57">
        <f>年収支!B20</f>
        <v>0</v>
      </c>
      <c r="C26" s="57">
        <f>年収支!C20</f>
        <v>0</v>
      </c>
      <c r="D26" s="57">
        <f>年収支!D20</f>
        <v>0</v>
      </c>
      <c r="E26" s="57">
        <f>年収支!E20</f>
        <v>0</v>
      </c>
      <c r="F26" s="57">
        <f>年収支!F20</f>
        <v>0</v>
      </c>
      <c r="G26" s="57">
        <f>年収支!G20</f>
        <v>0</v>
      </c>
      <c r="H26" s="57">
        <f>年収支!H20</f>
        <v>0</v>
      </c>
      <c r="I26" s="57">
        <f>年収支!I20</f>
        <v>0</v>
      </c>
      <c r="J26" s="57">
        <f>年収支!J20</f>
        <v>0</v>
      </c>
      <c r="K26" s="57">
        <f>年収支!K20</f>
        <v>0</v>
      </c>
      <c r="L26" s="57">
        <f>年収支!L20</f>
        <v>0</v>
      </c>
      <c r="M26" s="58">
        <f>年収支!M20</f>
        <v>0</v>
      </c>
    </row>
    <row r="27" spans="1:20" ht="18" customHeight="1">
      <c r="A27" s="56" t="str">
        <f>年収支!A21</f>
        <v>・・</v>
      </c>
      <c r="B27" s="57">
        <f>年収支!B21</f>
        <v>0</v>
      </c>
      <c r="C27" s="57">
        <f>年収支!C21</f>
        <v>0</v>
      </c>
      <c r="D27" s="57">
        <f>年収支!D21</f>
        <v>0</v>
      </c>
      <c r="E27" s="57">
        <f>年収支!E21</f>
        <v>0</v>
      </c>
      <c r="F27" s="57">
        <f>年収支!F21</f>
        <v>0</v>
      </c>
      <c r="G27" s="57">
        <f>年収支!G21</f>
        <v>0</v>
      </c>
      <c r="H27" s="57">
        <f>年収支!H21</f>
        <v>0</v>
      </c>
      <c r="I27" s="57">
        <f>年収支!I21</f>
        <v>0</v>
      </c>
      <c r="J27" s="57">
        <f>年収支!J21</f>
        <v>0</v>
      </c>
      <c r="K27" s="57">
        <f>年収支!K21</f>
        <v>0</v>
      </c>
      <c r="L27" s="57">
        <f>年収支!L21</f>
        <v>0</v>
      </c>
      <c r="M27" s="58">
        <f>年収支!M21</f>
        <v>0</v>
      </c>
    </row>
    <row r="28" spans="1:20" ht="18" customHeight="1">
      <c r="A28" s="56" t="str">
        <f>年収支!A22</f>
        <v>・・</v>
      </c>
      <c r="B28" s="57">
        <f>年収支!B22</f>
        <v>0</v>
      </c>
      <c r="C28" s="57">
        <f>年収支!C22</f>
        <v>0</v>
      </c>
      <c r="D28" s="57">
        <f>年収支!D22</f>
        <v>0</v>
      </c>
      <c r="E28" s="57">
        <f>年収支!E22</f>
        <v>0</v>
      </c>
      <c r="F28" s="57">
        <f>年収支!F22</f>
        <v>0</v>
      </c>
      <c r="G28" s="57">
        <f>年収支!G22</f>
        <v>0</v>
      </c>
      <c r="H28" s="57">
        <f>年収支!H22</f>
        <v>0</v>
      </c>
      <c r="I28" s="57">
        <f>年収支!I22</f>
        <v>0</v>
      </c>
      <c r="J28" s="57">
        <f>年収支!J22</f>
        <v>0</v>
      </c>
      <c r="K28" s="57">
        <f>年収支!K22</f>
        <v>0</v>
      </c>
      <c r="L28" s="57">
        <f>年収支!L22</f>
        <v>0</v>
      </c>
      <c r="M28" s="58">
        <f>年収支!M22</f>
        <v>0</v>
      </c>
    </row>
    <row r="29" spans="1:20" ht="18" customHeight="1">
      <c r="A29" s="56" t="str">
        <f>年収支!A23</f>
        <v/>
      </c>
      <c r="B29" s="57">
        <f>年収支!B23</f>
        <v>0</v>
      </c>
      <c r="C29" s="57">
        <f>年収支!C23</f>
        <v>0</v>
      </c>
      <c r="D29" s="57">
        <f>年収支!D23</f>
        <v>0</v>
      </c>
      <c r="E29" s="57">
        <f>年収支!E23</f>
        <v>0</v>
      </c>
      <c r="F29" s="57">
        <f>年収支!F23</f>
        <v>0</v>
      </c>
      <c r="G29" s="57">
        <f>年収支!G23</f>
        <v>0</v>
      </c>
      <c r="H29" s="57">
        <f>年収支!H23</f>
        <v>0</v>
      </c>
      <c r="I29" s="57">
        <f>年収支!I23</f>
        <v>0</v>
      </c>
      <c r="J29" s="57">
        <f>年収支!J23</f>
        <v>0</v>
      </c>
      <c r="K29" s="57">
        <f>年収支!K23</f>
        <v>0</v>
      </c>
      <c r="L29" s="57">
        <f>年収支!L23</f>
        <v>0</v>
      </c>
      <c r="M29" s="58">
        <f>年収支!M23</f>
        <v>0</v>
      </c>
    </row>
    <row r="30" spans="1:20" ht="18" customHeight="1" thickBot="1">
      <c r="A30" s="60" t="str">
        <f>年収支!A24</f>
        <v/>
      </c>
      <c r="B30" s="61">
        <f>年収支!B24</f>
        <v>0</v>
      </c>
      <c r="C30" s="61">
        <f>年収支!C24</f>
        <v>0</v>
      </c>
      <c r="D30" s="61">
        <f>年収支!D24</f>
        <v>0</v>
      </c>
      <c r="E30" s="61">
        <f>年収支!E24</f>
        <v>0</v>
      </c>
      <c r="F30" s="61">
        <f>年収支!F24</f>
        <v>0</v>
      </c>
      <c r="G30" s="61">
        <f>年収支!G24</f>
        <v>0</v>
      </c>
      <c r="H30" s="61">
        <f>年収支!H24</f>
        <v>0</v>
      </c>
      <c r="I30" s="61">
        <f>年収支!I24</f>
        <v>0</v>
      </c>
      <c r="J30" s="61">
        <f>年収支!J24</f>
        <v>0</v>
      </c>
      <c r="K30" s="61">
        <f>年収支!K24</f>
        <v>0</v>
      </c>
      <c r="L30" s="61">
        <f>年収支!L24</f>
        <v>0</v>
      </c>
      <c r="M30" s="62">
        <f>年収支!M24</f>
        <v>0</v>
      </c>
    </row>
  </sheetData>
  <sheetProtection algorithmName="SHA-512" hashValue="dGsablxmvK7Sl/oqdVjKWXfSz6Fp+RizxtR6Jovdklgsj4HPYBSkJjuvzQLsypRjKKTeTkwoo8XB/D5Ir49xQQ==" saltValue="hME0ezL7hrVKcemJIQ8ThA==" spinCount="100000" sheet="1" objects="1" scenarios="1"/>
  <phoneticPr fontId="3"/>
  <printOptions horizontalCentered="1"/>
  <pageMargins left="0" right="0" top="0.78740157480314965" bottom="0.39370078740157483" header="0" footer="0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>
      <selection activeCell="A8" sqref="A8"/>
    </sheetView>
  </sheetViews>
  <sheetFormatPr defaultRowHeight="24" customHeight="1"/>
  <cols>
    <col min="1" max="1" width="100.375" style="31" bestFit="1" customWidth="1"/>
    <col min="2" max="16384" width="9" style="31"/>
  </cols>
  <sheetData>
    <row r="1" spans="1:1" ht="24" customHeight="1">
      <c r="A1" s="189" t="s">
        <v>195</v>
      </c>
    </row>
    <row r="2" spans="1:1" ht="24" customHeight="1">
      <c r="A2" s="32"/>
    </row>
    <row r="3" spans="1:1" ht="24" customHeight="1">
      <c r="A3" s="106" t="s">
        <v>119</v>
      </c>
    </row>
    <row r="4" spans="1:1" ht="24" customHeight="1">
      <c r="A4" s="32" t="s">
        <v>179</v>
      </c>
    </row>
    <row r="5" spans="1:1" ht="24" customHeight="1">
      <c r="A5" s="32" t="s">
        <v>151</v>
      </c>
    </row>
    <row r="6" spans="1:1" ht="24" customHeight="1">
      <c r="A6" s="32"/>
    </row>
    <row r="7" spans="1:1" ht="24" customHeight="1">
      <c r="A7" s="106" t="s">
        <v>176</v>
      </c>
    </row>
    <row r="8" spans="1:1" ht="24" customHeight="1">
      <c r="A8" s="32" t="s">
        <v>180</v>
      </c>
    </row>
    <row r="9" spans="1:1" ht="24" customHeight="1">
      <c r="A9" s="32" t="s">
        <v>103</v>
      </c>
    </row>
    <row r="10" spans="1:1" ht="24" customHeight="1">
      <c r="A10" s="77" t="s">
        <v>105</v>
      </c>
    </row>
    <row r="11" spans="1:1" ht="24" customHeight="1">
      <c r="A11" s="32" t="s">
        <v>106</v>
      </c>
    </row>
    <row r="12" spans="1:1" ht="24" customHeight="1">
      <c r="A12" s="32" t="s">
        <v>104</v>
      </c>
    </row>
    <row r="13" spans="1:1" ht="24" customHeight="1">
      <c r="A13" s="32"/>
    </row>
    <row r="14" spans="1:1" ht="24" customHeight="1">
      <c r="A14" s="106" t="s">
        <v>152</v>
      </c>
    </row>
    <row r="15" spans="1:1" ht="24" customHeight="1">
      <c r="A15" s="32" t="s">
        <v>192</v>
      </c>
    </row>
    <row r="16" spans="1:1" ht="24" customHeight="1">
      <c r="A16" s="32" t="s">
        <v>193</v>
      </c>
    </row>
    <row r="17" spans="1:1" ht="24" customHeight="1">
      <c r="A17" s="32" t="s">
        <v>153</v>
      </c>
    </row>
    <row r="18" spans="1:1" ht="24" customHeight="1">
      <c r="A18" s="32"/>
    </row>
    <row r="19" spans="1:1" ht="24" customHeight="1">
      <c r="A19" s="106" t="s">
        <v>177</v>
      </c>
    </row>
    <row r="20" spans="1:1" ht="24" customHeight="1">
      <c r="A20" s="32" t="s">
        <v>196</v>
      </c>
    </row>
    <row r="21" spans="1:1" ht="24" customHeight="1">
      <c r="A21" s="32" t="s">
        <v>197</v>
      </c>
    </row>
    <row r="22" spans="1:1" ht="24" customHeight="1">
      <c r="A22" s="32" t="s">
        <v>198</v>
      </c>
    </row>
    <row r="23" spans="1:1" ht="24" customHeight="1">
      <c r="A23" s="32"/>
    </row>
    <row r="24" spans="1:1" ht="24" customHeight="1">
      <c r="A24" s="32" t="s">
        <v>181</v>
      </c>
    </row>
    <row r="25" spans="1:1" ht="24" customHeight="1">
      <c r="A25" s="32" t="s">
        <v>178</v>
      </c>
    </row>
    <row r="26" spans="1:1" ht="24" customHeight="1">
      <c r="A26" s="32"/>
    </row>
    <row r="27" spans="1:1" ht="24" customHeight="1">
      <c r="A27" s="32"/>
    </row>
  </sheetData>
  <sheetProtection algorithmName="SHA-512" hashValue="EWyUevdj39rh1GErXr0Yy1aQ2F4HYZNA0+ByLXZc31D8T2QhJx6+XVLUFGkF/3MhKtU/TV0hQ/MWomZpYi8Irg==" saltValue="A7OAQ2r0Xv4WLgm+Z+ZiCw==" spinCount="100000" sheet="1" formatCells="0" formatColumns="0" formatRows="0" insertColumns="0" insertRows="0" insertHyperlinks="0" deleteColumns="0" deleteRows="0" sort="0" autoFilter="0" pivotTables="0"/>
  <phoneticPr fontId="3"/>
  <hyperlinks>
    <hyperlink ref="A10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95"/>
  <sheetViews>
    <sheetView zoomScaleNormal="100" workbookViewId="0">
      <pane xSplit="13935" ySplit="1950" topLeftCell="AP1"/>
      <selection activeCell="K2" sqref="K2:L2"/>
      <selection pane="topRight" activeCell="AP1" sqref="AP1"/>
      <selection pane="bottomLeft" sqref="A1:D1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84">
        <v>2022</v>
      </c>
      <c r="B1" s="484"/>
      <c r="C1" s="484"/>
      <c r="D1" s="484"/>
      <c r="E1" s="485" t="s">
        <v>118</v>
      </c>
      <c r="F1" s="485"/>
      <c r="G1" s="485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486" t="s">
        <v>88</v>
      </c>
      <c r="AD1" s="486"/>
      <c r="AE1" s="486"/>
      <c r="AF1" s="486"/>
      <c r="AG1" s="486"/>
      <c r="AH1" s="79"/>
      <c r="AI1" s="486" t="s">
        <v>89</v>
      </c>
      <c r="AJ1" s="486"/>
      <c r="AK1" s="486"/>
      <c r="AL1" s="486"/>
      <c r="AM1" s="486"/>
      <c r="AN1" s="78"/>
      <c r="AO1" s="2"/>
    </row>
    <row r="2" spans="1:41" ht="21" customHeight="1" thickTop="1" thickBot="1">
      <c r="A2" s="487" t="s">
        <v>4</v>
      </c>
      <c r="B2" s="488"/>
      <c r="C2" s="489" t="s">
        <v>91</v>
      </c>
      <c r="D2" s="486"/>
      <c r="E2" s="486"/>
      <c r="F2" s="490"/>
      <c r="G2" s="491" t="s">
        <v>92</v>
      </c>
      <c r="H2" s="492"/>
      <c r="I2" s="492"/>
      <c r="J2" s="492"/>
      <c r="K2" s="493" t="s">
        <v>7</v>
      </c>
      <c r="L2" s="494"/>
      <c r="M2" s="494" t="s">
        <v>47</v>
      </c>
      <c r="N2" s="494"/>
      <c r="O2" s="494" t="s">
        <v>48</v>
      </c>
      <c r="P2" s="494"/>
      <c r="Q2" s="494" t="s">
        <v>49</v>
      </c>
      <c r="R2" s="494"/>
      <c r="S2" s="494" t="s">
        <v>50</v>
      </c>
      <c r="T2" s="494"/>
      <c r="U2" s="494" t="s">
        <v>51</v>
      </c>
      <c r="V2" s="494"/>
      <c r="W2" s="494" t="s">
        <v>148</v>
      </c>
      <c r="X2" s="494"/>
      <c r="Y2" s="494" t="s">
        <v>148</v>
      </c>
      <c r="Z2" s="498"/>
      <c r="AA2" s="496" t="s">
        <v>1</v>
      </c>
      <c r="AB2" s="496"/>
      <c r="AC2" s="497"/>
      <c r="AD2" s="492" t="s">
        <v>93</v>
      </c>
      <c r="AE2" s="492"/>
      <c r="AF2" s="495"/>
      <c r="AG2" s="496" t="s">
        <v>94</v>
      </c>
      <c r="AH2" s="496"/>
      <c r="AI2" s="496"/>
      <c r="AJ2" s="496"/>
      <c r="AK2" s="496"/>
      <c r="AL2" s="496"/>
      <c r="AM2" s="497"/>
      <c r="AN2" s="92"/>
    </row>
    <row r="3" spans="1:41" ht="21" customHeight="1" thickTop="1">
      <c r="A3" s="502">
        <v>43831</v>
      </c>
      <c r="B3" s="503"/>
      <c r="C3" s="15"/>
      <c r="D3" s="504"/>
      <c r="E3" s="505"/>
      <c r="F3" s="506"/>
      <c r="G3" s="16"/>
      <c r="H3" s="507"/>
      <c r="I3" s="507"/>
      <c r="J3" s="508"/>
      <c r="K3" s="499" t="s">
        <v>126</v>
      </c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1"/>
      <c r="AA3" s="515">
        <f>SUM(K3:Z3)</f>
        <v>0</v>
      </c>
      <c r="AB3" s="516"/>
      <c r="AC3" s="517"/>
      <c r="AD3" s="518">
        <f>D3-H3-AA3</f>
        <v>0</v>
      </c>
      <c r="AE3" s="519"/>
      <c r="AF3" s="520"/>
      <c r="AG3" s="521"/>
      <c r="AH3" s="521"/>
      <c r="AI3" s="521"/>
      <c r="AJ3" s="521"/>
      <c r="AK3" s="521"/>
      <c r="AL3" s="521"/>
      <c r="AM3" s="522"/>
      <c r="AN3" s="92"/>
    </row>
    <row r="4" spans="1:41" ht="21" customHeight="1">
      <c r="A4" s="509">
        <v>43832</v>
      </c>
      <c r="B4" s="514"/>
      <c r="C4" s="17"/>
      <c r="D4" s="442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446">
        <f t="shared" ref="AA4:AA33" si="0">SUM(K4:Z4)</f>
        <v>0</v>
      </c>
      <c r="AB4" s="447"/>
      <c r="AC4" s="448"/>
      <c r="AD4" s="447">
        <f>AD3+D4-H4-AA4</f>
        <v>0</v>
      </c>
      <c r="AE4" s="447"/>
      <c r="AF4" s="448"/>
      <c r="AG4" s="449"/>
      <c r="AH4" s="449"/>
      <c r="AI4" s="449"/>
      <c r="AJ4" s="449"/>
      <c r="AK4" s="449"/>
      <c r="AL4" s="449"/>
      <c r="AM4" s="450"/>
      <c r="AN4" s="92"/>
    </row>
    <row r="5" spans="1:41" ht="21" customHeight="1">
      <c r="A5" s="509">
        <v>43833</v>
      </c>
      <c r="B5" s="510"/>
      <c r="C5" s="17"/>
      <c r="D5" s="442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446">
        <f t="shared" si="0"/>
        <v>0</v>
      </c>
      <c r="AB5" s="447"/>
      <c r="AC5" s="448"/>
      <c r="AD5" s="447">
        <f t="shared" ref="AD5:AD33" si="1">AD4+D5-H5-AA5</f>
        <v>0</v>
      </c>
      <c r="AE5" s="447"/>
      <c r="AF5" s="448"/>
      <c r="AG5" s="449"/>
      <c r="AH5" s="449"/>
      <c r="AI5" s="449"/>
      <c r="AJ5" s="449"/>
      <c r="AK5" s="449"/>
      <c r="AL5" s="449"/>
      <c r="AM5" s="450"/>
      <c r="AN5" s="92"/>
    </row>
    <row r="6" spans="1:41" ht="21" customHeight="1">
      <c r="A6" s="509">
        <v>43834</v>
      </c>
      <c r="B6" s="510"/>
      <c r="C6" s="17"/>
      <c r="D6" s="442"/>
      <c r="E6" s="511"/>
      <c r="F6" s="512"/>
      <c r="G6" s="18"/>
      <c r="H6" s="511"/>
      <c r="I6" s="511"/>
      <c r="J6" s="512"/>
      <c r="K6" s="513"/>
      <c r="L6" s="445"/>
      <c r="M6" s="442"/>
      <c r="N6" s="443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446">
        <f t="shared" si="0"/>
        <v>0</v>
      </c>
      <c r="AB6" s="447"/>
      <c r="AC6" s="448"/>
      <c r="AD6" s="447">
        <f t="shared" si="1"/>
        <v>0</v>
      </c>
      <c r="AE6" s="447"/>
      <c r="AF6" s="448"/>
      <c r="AG6" s="449"/>
      <c r="AH6" s="449"/>
      <c r="AI6" s="449"/>
      <c r="AJ6" s="449"/>
      <c r="AK6" s="449"/>
      <c r="AL6" s="449"/>
      <c r="AM6" s="450"/>
      <c r="AN6" s="92"/>
    </row>
    <row r="7" spans="1:41" ht="21" customHeight="1">
      <c r="A7" s="509">
        <v>43835</v>
      </c>
      <c r="B7" s="510"/>
      <c r="C7" s="17"/>
      <c r="D7" s="442"/>
      <c r="E7" s="511"/>
      <c r="F7" s="512"/>
      <c r="G7" s="18"/>
      <c r="H7" s="511"/>
      <c r="I7" s="511"/>
      <c r="J7" s="512"/>
      <c r="K7" s="513"/>
      <c r="L7" s="445"/>
      <c r="M7" s="442"/>
      <c r="N7" s="443"/>
      <c r="O7" s="445"/>
      <c r="P7" s="445"/>
      <c r="Q7" s="445"/>
      <c r="R7" s="445"/>
      <c r="S7" s="442"/>
      <c r="T7" s="443"/>
      <c r="U7" s="442"/>
      <c r="V7" s="443"/>
      <c r="W7" s="445"/>
      <c r="X7" s="445"/>
      <c r="Y7" s="445"/>
      <c r="Z7" s="442"/>
      <c r="AA7" s="446">
        <f t="shared" ref="AA7:AA9" si="2">SUM(K7:Z7)</f>
        <v>0</v>
      </c>
      <c r="AB7" s="447"/>
      <c r="AC7" s="448"/>
      <c r="AD7" s="447">
        <f t="shared" si="1"/>
        <v>0</v>
      </c>
      <c r="AE7" s="447"/>
      <c r="AF7" s="448"/>
      <c r="AG7" s="449"/>
      <c r="AH7" s="449"/>
      <c r="AI7" s="449"/>
      <c r="AJ7" s="449"/>
      <c r="AK7" s="449"/>
      <c r="AL7" s="449"/>
      <c r="AM7" s="450"/>
      <c r="AN7" s="92"/>
    </row>
    <row r="8" spans="1:41" ht="21" customHeight="1">
      <c r="A8" s="509">
        <v>43836</v>
      </c>
      <c r="B8" s="510"/>
      <c r="C8" s="17"/>
      <c r="D8" s="442"/>
      <c r="E8" s="511"/>
      <c r="F8" s="512"/>
      <c r="G8" s="18"/>
      <c r="H8" s="511"/>
      <c r="I8" s="511"/>
      <c r="J8" s="512"/>
      <c r="K8" s="513"/>
      <c r="L8" s="445"/>
      <c r="M8" s="442"/>
      <c r="N8" s="443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446">
        <f t="shared" si="2"/>
        <v>0</v>
      </c>
      <c r="AB8" s="447"/>
      <c r="AC8" s="448"/>
      <c r="AD8" s="447">
        <f t="shared" si="1"/>
        <v>0</v>
      </c>
      <c r="AE8" s="447"/>
      <c r="AF8" s="448"/>
      <c r="AG8" s="449"/>
      <c r="AH8" s="449"/>
      <c r="AI8" s="449"/>
      <c r="AJ8" s="449"/>
      <c r="AK8" s="449"/>
      <c r="AL8" s="449"/>
      <c r="AM8" s="450"/>
      <c r="AN8" s="92"/>
    </row>
    <row r="9" spans="1:41" ht="21" customHeight="1">
      <c r="A9" s="509">
        <v>43837</v>
      </c>
      <c r="B9" s="510"/>
      <c r="C9" s="17"/>
      <c r="D9" s="442"/>
      <c r="E9" s="511"/>
      <c r="F9" s="512"/>
      <c r="G9" s="18"/>
      <c r="H9" s="511"/>
      <c r="I9" s="511"/>
      <c r="J9" s="512"/>
      <c r="K9" s="513"/>
      <c r="L9" s="445"/>
      <c r="M9" s="442"/>
      <c r="N9" s="443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446">
        <f t="shared" si="2"/>
        <v>0</v>
      </c>
      <c r="AB9" s="447"/>
      <c r="AC9" s="448"/>
      <c r="AD9" s="447">
        <f t="shared" si="1"/>
        <v>0</v>
      </c>
      <c r="AE9" s="447"/>
      <c r="AF9" s="448"/>
      <c r="AG9" s="449"/>
      <c r="AH9" s="449"/>
      <c r="AI9" s="449"/>
      <c r="AJ9" s="449"/>
      <c r="AK9" s="449"/>
      <c r="AL9" s="449"/>
      <c r="AM9" s="450"/>
      <c r="AN9" s="92"/>
    </row>
    <row r="10" spans="1:41" ht="21" customHeight="1">
      <c r="A10" s="509">
        <v>43838</v>
      </c>
      <c r="B10" s="510"/>
      <c r="C10" s="17"/>
      <c r="D10" s="442"/>
      <c r="E10" s="511"/>
      <c r="F10" s="512"/>
      <c r="G10" s="18"/>
      <c r="H10" s="511"/>
      <c r="I10" s="511"/>
      <c r="J10" s="512"/>
      <c r="K10" s="513"/>
      <c r="L10" s="445"/>
      <c r="M10" s="442"/>
      <c r="N10" s="443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446">
        <f t="shared" si="0"/>
        <v>0</v>
      </c>
      <c r="AB10" s="447"/>
      <c r="AC10" s="448"/>
      <c r="AD10" s="447">
        <f t="shared" si="1"/>
        <v>0</v>
      </c>
      <c r="AE10" s="447"/>
      <c r="AF10" s="448"/>
      <c r="AG10" s="449"/>
      <c r="AH10" s="449"/>
      <c r="AI10" s="449"/>
      <c r="AJ10" s="449"/>
      <c r="AK10" s="449"/>
      <c r="AL10" s="449"/>
      <c r="AM10" s="450"/>
      <c r="AN10" s="92"/>
    </row>
    <row r="11" spans="1:41" ht="21" customHeight="1">
      <c r="A11" s="509">
        <v>43839</v>
      </c>
      <c r="B11" s="510"/>
      <c r="C11" s="17"/>
      <c r="D11" s="442"/>
      <c r="E11" s="511"/>
      <c r="F11" s="512"/>
      <c r="G11" s="18"/>
      <c r="H11" s="511"/>
      <c r="I11" s="511"/>
      <c r="J11" s="512"/>
      <c r="K11" s="513"/>
      <c r="L11" s="445"/>
      <c r="M11" s="442"/>
      <c r="N11" s="443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446">
        <f t="shared" si="0"/>
        <v>0</v>
      </c>
      <c r="AB11" s="447"/>
      <c r="AC11" s="448"/>
      <c r="AD11" s="447">
        <f t="shared" si="1"/>
        <v>0</v>
      </c>
      <c r="AE11" s="447"/>
      <c r="AF11" s="448"/>
      <c r="AG11" s="449"/>
      <c r="AH11" s="449"/>
      <c r="AI11" s="449"/>
      <c r="AJ11" s="449"/>
      <c r="AK11" s="449"/>
      <c r="AL11" s="449"/>
      <c r="AM11" s="450"/>
      <c r="AN11" s="92"/>
    </row>
    <row r="12" spans="1:41" ht="21" customHeight="1">
      <c r="A12" s="509">
        <v>43840</v>
      </c>
      <c r="B12" s="510"/>
      <c r="C12" s="17"/>
      <c r="D12" s="442"/>
      <c r="E12" s="511"/>
      <c r="F12" s="512"/>
      <c r="G12" s="18"/>
      <c r="H12" s="511"/>
      <c r="I12" s="511"/>
      <c r="J12" s="512"/>
      <c r="K12" s="513"/>
      <c r="L12" s="445"/>
      <c r="M12" s="442"/>
      <c r="N12" s="443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446">
        <f t="shared" si="0"/>
        <v>0</v>
      </c>
      <c r="AB12" s="447"/>
      <c r="AC12" s="448"/>
      <c r="AD12" s="447">
        <f t="shared" si="1"/>
        <v>0</v>
      </c>
      <c r="AE12" s="447"/>
      <c r="AF12" s="448"/>
      <c r="AG12" s="449"/>
      <c r="AH12" s="449"/>
      <c r="AI12" s="449"/>
      <c r="AJ12" s="449"/>
      <c r="AK12" s="449"/>
      <c r="AL12" s="449"/>
      <c r="AM12" s="450"/>
      <c r="AN12" s="92"/>
    </row>
    <row r="13" spans="1:41" ht="21" customHeight="1">
      <c r="A13" s="509">
        <v>43841</v>
      </c>
      <c r="B13" s="510"/>
      <c r="C13" s="17"/>
      <c r="D13" s="442"/>
      <c r="E13" s="511"/>
      <c r="F13" s="512"/>
      <c r="G13" s="18"/>
      <c r="H13" s="511"/>
      <c r="I13" s="511"/>
      <c r="J13" s="512"/>
      <c r="K13" s="513"/>
      <c r="L13" s="445"/>
      <c r="M13" s="442"/>
      <c r="N13" s="443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446">
        <f t="shared" si="0"/>
        <v>0</v>
      </c>
      <c r="AB13" s="447"/>
      <c r="AC13" s="448"/>
      <c r="AD13" s="447">
        <f t="shared" si="1"/>
        <v>0</v>
      </c>
      <c r="AE13" s="447"/>
      <c r="AF13" s="448"/>
      <c r="AG13" s="449"/>
      <c r="AH13" s="449"/>
      <c r="AI13" s="449"/>
      <c r="AJ13" s="449"/>
      <c r="AK13" s="449"/>
      <c r="AL13" s="449"/>
      <c r="AM13" s="450"/>
      <c r="AN13" s="92"/>
    </row>
    <row r="14" spans="1:41" ht="21" customHeight="1">
      <c r="A14" s="509">
        <v>43842</v>
      </c>
      <c r="B14" s="510"/>
      <c r="C14" s="17"/>
      <c r="D14" s="442"/>
      <c r="E14" s="511"/>
      <c r="F14" s="512"/>
      <c r="G14" s="18"/>
      <c r="H14" s="511"/>
      <c r="I14" s="511"/>
      <c r="J14" s="512"/>
      <c r="K14" s="513"/>
      <c r="L14" s="445"/>
      <c r="M14" s="442"/>
      <c r="N14" s="443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446">
        <f t="shared" si="0"/>
        <v>0</v>
      </c>
      <c r="AB14" s="447"/>
      <c r="AC14" s="448"/>
      <c r="AD14" s="447">
        <f t="shared" si="1"/>
        <v>0</v>
      </c>
      <c r="AE14" s="447"/>
      <c r="AF14" s="448"/>
      <c r="AG14" s="449"/>
      <c r="AH14" s="449"/>
      <c r="AI14" s="449"/>
      <c r="AJ14" s="449"/>
      <c r="AK14" s="449"/>
      <c r="AL14" s="449"/>
      <c r="AM14" s="450"/>
      <c r="AN14" s="92"/>
    </row>
    <row r="15" spans="1:41" ht="21" customHeight="1">
      <c r="A15" s="509">
        <v>43843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446">
        <f t="shared" si="0"/>
        <v>0</v>
      </c>
      <c r="AB15" s="447"/>
      <c r="AC15" s="448"/>
      <c r="AD15" s="447">
        <f t="shared" si="1"/>
        <v>0</v>
      </c>
      <c r="AE15" s="447"/>
      <c r="AF15" s="448"/>
      <c r="AG15" s="524"/>
      <c r="AH15" s="449"/>
      <c r="AI15" s="449"/>
      <c r="AJ15" s="449"/>
      <c r="AK15" s="449"/>
      <c r="AL15" s="449"/>
      <c r="AM15" s="450"/>
      <c r="AN15" s="92"/>
    </row>
    <row r="16" spans="1:41" ht="21" customHeight="1">
      <c r="A16" s="509">
        <v>43844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446">
        <f t="shared" si="0"/>
        <v>0</v>
      </c>
      <c r="AB16" s="447"/>
      <c r="AC16" s="448"/>
      <c r="AD16" s="447">
        <f t="shared" si="1"/>
        <v>0</v>
      </c>
      <c r="AE16" s="447"/>
      <c r="AF16" s="448"/>
      <c r="AG16" s="524"/>
      <c r="AH16" s="449"/>
      <c r="AI16" s="449"/>
      <c r="AJ16" s="449"/>
      <c r="AK16" s="449"/>
      <c r="AL16" s="449"/>
      <c r="AM16" s="450"/>
      <c r="AN16" s="92"/>
    </row>
    <row r="17" spans="1:40" ht="21" customHeight="1">
      <c r="A17" s="509">
        <v>43845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2"/>
      <c r="N17" s="443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526">
        <f t="shared" si="0"/>
        <v>0</v>
      </c>
      <c r="AB17" s="527"/>
      <c r="AC17" s="528"/>
      <c r="AD17" s="447">
        <f t="shared" si="1"/>
        <v>0</v>
      </c>
      <c r="AE17" s="447"/>
      <c r="AF17" s="448"/>
      <c r="AG17" s="529"/>
      <c r="AH17" s="529"/>
      <c r="AI17" s="529"/>
      <c r="AJ17" s="529"/>
      <c r="AK17" s="529"/>
      <c r="AL17" s="529"/>
      <c r="AM17" s="530"/>
      <c r="AN17" s="92"/>
    </row>
    <row r="18" spans="1:40" ht="21" customHeight="1">
      <c r="A18" s="509">
        <v>43846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2"/>
      <c r="N18" s="443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446">
        <f t="shared" si="0"/>
        <v>0</v>
      </c>
      <c r="AB18" s="447"/>
      <c r="AC18" s="448"/>
      <c r="AD18" s="447">
        <f t="shared" si="1"/>
        <v>0</v>
      </c>
      <c r="AE18" s="447"/>
      <c r="AF18" s="448"/>
      <c r="AG18" s="449"/>
      <c r="AH18" s="449"/>
      <c r="AI18" s="449"/>
      <c r="AJ18" s="449"/>
      <c r="AK18" s="449"/>
      <c r="AL18" s="449"/>
      <c r="AM18" s="450"/>
      <c r="AN18" s="92"/>
    </row>
    <row r="19" spans="1:40" ht="21" customHeight="1">
      <c r="A19" s="509">
        <v>43847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2"/>
      <c r="N19" s="443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446">
        <f t="shared" si="0"/>
        <v>0</v>
      </c>
      <c r="AB19" s="447"/>
      <c r="AC19" s="448"/>
      <c r="AD19" s="447">
        <f t="shared" si="1"/>
        <v>0</v>
      </c>
      <c r="AE19" s="447"/>
      <c r="AF19" s="448"/>
      <c r="AG19" s="449"/>
      <c r="AH19" s="449"/>
      <c r="AI19" s="449"/>
      <c r="AJ19" s="449"/>
      <c r="AK19" s="449"/>
      <c r="AL19" s="449"/>
      <c r="AM19" s="450"/>
      <c r="AN19" s="92"/>
    </row>
    <row r="20" spans="1:40" ht="21" customHeight="1">
      <c r="A20" s="509">
        <v>43848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2"/>
      <c r="N20" s="443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446">
        <f t="shared" si="0"/>
        <v>0</v>
      </c>
      <c r="AB20" s="447"/>
      <c r="AC20" s="448"/>
      <c r="AD20" s="447">
        <f t="shared" si="1"/>
        <v>0</v>
      </c>
      <c r="AE20" s="447"/>
      <c r="AF20" s="448"/>
      <c r="AG20" s="449"/>
      <c r="AH20" s="449"/>
      <c r="AI20" s="449"/>
      <c r="AJ20" s="449"/>
      <c r="AK20" s="449"/>
      <c r="AL20" s="449"/>
      <c r="AM20" s="450"/>
      <c r="AN20" s="92"/>
    </row>
    <row r="21" spans="1:40" ht="21" customHeight="1">
      <c r="A21" s="509">
        <v>43849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2"/>
      <c r="N21" s="443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446">
        <f t="shared" si="0"/>
        <v>0</v>
      </c>
      <c r="AB21" s="447"/>
      <c r="AC21" s="448"/>
      <c r="AD21" s="447">
        <f t="shared" si="1"/>
        <v>0</v>
      </c>
      <c r="AE21" s="447"/>
      <c r="AF21" s="448"/>
      <c r="AG21" s="449"/>
      <c r="AH21" s="449"/>
      <c r="AI21" s="449"/>
      <c r="AJ21" s="449"/>
      <c r="AK21" s="449"/>
      <c r="AL21" s="449"/>
      <c r="AM21" s="450"/>
      <c r="AN21" s="92"/>
    </row>
    <row r="22" spans="1:40" ht="21" customHeight="1">
      <c r="A22" s="509">
        <v>43850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446">
        <f t="shared" si="0"/>
        <v>0</v>
      </c>
      <c r="AB22" s="447"/>
      <c r="AC22" s="448"/>
      <c r="AD22" s="447">
        <f t="shared" si="1"/>
        <v>0</v>
      </c>
      <c r="AE22" s="447"/>
      <c r="AF22" s="448"/>
      <c r="AG22" s="524"/>
      <c r="AH22" s="449"/>
      <c r="AI22" s="449"/>
      <c r="AJ22" s="449"/>
      <c r="AK22" s="449"/>
      <c r="AL22" s="449"/>
      <c r="AM22" s="450"/>
      <c r="AN22" s="92"/>
    </row>
    <row r="23" spans="1:40" ht="21" customHeight="1">
      <c r="A23" s="509">
        <v>43851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446">
        <f t="shared" si="0"/>
        <v>0</v>
      </c>
      <c r="AB23" s="447"/>
      <c r="AC23" s="448"/>
      <c r="AD23" s="447">
        <f t="shared" si="1"/>
        <v>0</v>
      </c>
      <c r="AE23" s="447"/>
      <c r="AF23" s="448"/>
      <c r="AG23" s="524"/>
      <c r="AH23" s="449"/>
      <c r="AI23" s="449"/>
      <c r="AJ23" s="449"/>
      <c r="AK23" s="449"/>
      <c r="AL23" s="449"/>
      <c r="AM23" s="450"/>
      <c r="AN23" s="92"/>
    </row>
    <row r="24" spans="1:40" ht="21" customHeight="1">
      <c r="A24" s="509">
        <v>43852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2"/>
      <c r="N24" s="443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526">
        <f t="shared" si="0"/>
        <v>0</v>
      </c>
      <c r="AB24" s="527"/>
      <c r="AC24" s="528"/>
      <c r="AD24" s="447">
        <f t="shared" si="1"/>
        <v>0</v>
      </c>
      <c r="AE24" s="447"/>
      <c r="AF24" s="448"/>
      <c r="AG24" s="529"/>
      <c r="AH24" s="529"/>
      <c r="AI24" s="529"/>
      <c r="AJ24" s="529"/>
      <c r="AK24" s="529"/>
      <c r="AL24" s="529"/>
      <c r="AM24" s="530"/>
      <c r="AN24" s="92"/>
    </row>
    <row r="25" spans="1:40" ht="21" customHeight="1">
      <c r="A25" s="509">
        <v>43853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526">
        <f t="shared" si="0"/>
        <v>0</v>
      </c>
      <c r="AB25" s="527"/>
      <c r="AC25" s="528"/>
      <c r="AD25" s="447">
        <f t="shared" si="1"/>
        <v>0</v>
      </c>
      <c r="AE25" s="447"/>
      <c r="AF25" s="448"/>
      <c r="AG25" s="529"/>
      <c r="AH25" s="529"/>
      <c r="AI25" s="529"/>
      <c r="AJ25" s="529"/>
      <c r="AK25" s="529"/>
      <c r="AL25" s="529"/>
      <c r="AM25" s="530"/>
      <c r="AN25" s="92"/>
    </row>
    <row r="26" spans="1:40" ht="21" customHeight="1">
      <c r="A26" s="509">
        <v>43854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446">
        <f t="shared" si="0"/>
        <v>0</v>
      </c>
      <c r="AB26" s="447"/>
      <c r="AC26" s="448"/>
      <c r="AD26" s="447">
        <f t="shared" si="1"/>
        <v>0</v>
      </c>
      <c r="AE26" s="447"/>
      <c r="AF26" s="448"/>
      <c r="AG26" s="449"/>
      <c r="AH26" s="449"/>
      <c r="AI26" s="449"/>
      <c r="AJ26" s="449"/>
      <c r="AK26" s="449"/>
      <c r="AL26" s="449"/>
      <c r="AM26" s="450"/>
      <c r="AN26" s="92"/>
    </row>
    <row r="27" spans="1:40" ht="21" customHeight="1">
      <c r="A27" s="509">
        <v>43855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446">
        <f t="shared" si="0"/>
        <v>0</v>
      </c>
      <c r="AB27" s="447"/>
      <c r="AC27" s="448"/>
      <c r="AD27" s="447">
        <f t="shared" si="1"/>
        <v>0</v>
      </c>
      <c r="AE27" s="447"/>
      <c r="AF27" s="448"/>
      <c r="AG27" s="449"/>
      <c r="AH27" s="449"/>
      <c r="AI27" s="449"/>
      <c r="AJ27" s="449"/>
      <c r="AK27" s="449"/>
      <c r="AL27" s="449"/>
      <c r="AM27" s="450"/>
      <c r="AN27" s="92"/>
    </row>
    <row r="28" spans="1:40" ht="21" customHeight="1">
      <c r="A28" s="509">
        <v>43856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446">
        <f t="shared" si="0"/>
        <v>0</v>
      </c>
      <c r="AB28" s="447"/>
      <c r="AC28" s="448"/>
      <c r="AD28" s="447">
        <f t="shared" si="1"/>
        <v>0</v>
      </c>
      <c r="AE28" s="447"/>
      <c r="AF28" s="448"/>
      <c r="AG28" s="449"/>
      <c r="AH28" s="449"/>
      <c r="AI28" s="449"/>
      <c r="AJ28" s="449"/>
      <c r="AK28" s="449"/>
      <c r="AL28" s="449"/>
      <c r="AM28" s="450"/>
      <c r="AN28" s="92"/>
    </row>
    <row r="29" spans="1:40" ht="21" customHeight="1">
      <c r="A29" s="509">
        <v>43857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446">
        <f t="shared" si="0"/>
        <v>0</v>
      </c>
      <c r="AB29" s="447"/>
      <c r="AC29" s="448"/>
      <c r="AD29" s="447">
        <f t="shared" si="1"/>
        <v>0</v>
      </c>
      <c r="AE29" s="447"/>
      <c r="AF29" s="448"/>
      <c r="AG29" s="524"/>
      <c r="AH29" s="449"/>
      <c r="AI29" s="449"/>
      <c r="AJ29" s="449"/>
      <c r="AK29" s="449"/>
      <c r="AL29" s="449"/>
      <c r="AM29" s="450"/>
      <c r="AN29" s="92"/>
    </row>
    <row r="30" spans="1:40" ht="21" customHeight="1">
      <c r="A30" s="509">
        <v>43858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446">
        <f t="shared" si="0"/>
        <v>0</v>
      </c>
      <c r="AB30" s="447"/>
      <c r="AC30" s="448"/>
      <c r="AD30" s="447">
        <f t="shared" si="1"/>
        <v>0</v>
      </c>
      <c r="AE30" s="447"/>
      <c r="AF30" s="448"/>
      <c r="AG30" s="524"/>
      <c r="AH30" s="449"/>
      <c r="AI30" s="449"/>
      <c r="AJ30" s="449"/>
      <c r="AK30" s="449"/>
      <c r="AL30" s="449"/>
      <c r="AM30" s="450"/>
      <c r="AN30" s="92"/>
    </row>
    <row r="31" spans="1:40" ht="21" customHeight="1">
      <c r="A31" s="509">
        <v>43859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526">
        <f>SUM(K31:Z31)</f>
        <v>0</v>
      </c>
      <c r="AB31" s="527"/>
      <c r="AC31" s="528"/>
      <c r="AD31" s="447">
        <f t="shared" si="1"/>
        <v>0</v>
      </c>
      <c r="AE31" s="447"/>
      <c r="AF31" s="448"/>
      <c r="AG31" s="529"/>
      <c r="AH31" s="529"/>
      <c r="AI31" s="529"/>
      <c r="AJ31" s="529"/>
      <c r="AK31" s="529"/>
      <c r="AL31" s="529"/>
      <c r="AM31" s="530"/>
      <c r="AN31" s="92"/>
    </row>
    <row r="32" spans="1:40" ht="21" customHeight="1">
      <c r="A32" s="509">
        <v>43860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446">
        <f t="shared" si="0"/>
        <v>0</v>
      </c>
      <c r="AB32" s="447"/>
      <c r="AC32" s="448"/>
      <c r="AD32" s="447">
        <f t="shared" si="1"/>
        <v>0</v>
      </c>
      <c r="AE32" s="447"/>
      <c r="AF32" s="448"/>
      <c r="AG32" s="529"/>
      <c r="AH32" s="529"/>
      <c r="AI32" s="529"/>
      <c r="AJ32" s="529"/>
      <c r="AK32" s="529"/>
      <c r="AL32" s="529"/>
      <c r="AM32" s="530"/>
      <c r="AN32" s="92"/>
    </row>
    <row r="33" spans="1:42" ht="21" customHeight="1">
      <c r="A33" s="509">
        <v>43861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546">
        <f t="shared" si="0"/>
        <v>0</v>
      </c>
      <c r="AB33" s="547"/>
      <c r="AC33" s="548"/>
      <c r="AD33" s="447">
        <f t="shared" si="1"/>
        <v>0</v>
      </c>
      <c r="AE33" s="447"/>
      <c r="AF33" s="448"/>
      <c r="AG33" s="529"/>
      <c r="AH33" s="529"/>
      <c r="AI33" s="529"/>
      <c r="AJ33" s="529"/>
      <c r="AK33" s="529"/>
      <c r="AL33" s="529"/>
      <c r="AM33" s="530"/>
      <c r="AN33" s="92"/>
    </row>
    <row r="34" spans="1:42" ht="21" customHeight="1">
      <c r="A34" s="491"/>
      <c r="B34" s="492"/>
      <c r="C34" s="492" t="s">
        <v>127</v>
      </c>
      <c r="D34" s="492"/>
      <c r="E34" s="492"/>
      <c r="F34" s="495"/>
      <c r="G34" s="21"/>
      <c r="H34" s="534">
        <f>G92</f>
        <v>0</v>
      </c>
      <c r="I34" s="534"/>
      <c r="J34" s="535"/>
      <c r="K34" s="536">
        <f>K92</f>
        <v>0</v>
      </c>
      <c r="L34" s="537"/>
      <c r="M34" s="537">
        <f>M92</f>
        <v>0</v>
      </c>
      <c r="N34" s="537"/>
      <c r="O34" s="537">
        <f>O92</f>
        <v>0</v>
      </c>
      <c r="P34" s="537"/>
      <c r="Q34" s="537">
        <f>Q92</f>
        <v>0</v>
      </c>
      <c r="R34" s="537"/>
      <c r="S34" s="537">
        <f>S92</f>
        <v>0</v>
      </c>
      <c r="T34" s="537"/>
      <c r="U34" s="537">
        <f>U92</f>
        <v>0</v>
      </c>
      <c r="V34" s="537"/>
      <c r="W34" s="537">
        <f>W92</f>
        <v>0</v>
      </c>
      <c r="X34" s="537"/>
      <c r="Y34" s="537">
        <f>Y92</f>
        <v>0</v>
      </c>
      <c r="Z34" s="579"/>
      <c r="AA34" s="552">
        <f t="shared" ref="AA34:AA38" si="3">SUM(K34:Z34)</f>
        <v>0</v>
      </c>
      <c r="AB34" s="553"/>
      <c r="AC34" s="554"/>
      <c r="AD34" s="542"/>
      <c r="AE34" s="543"/>
      <c r="AF34" s="543"/>
      <c r="AG34" s="543"/>
      <c r="AH34" s="543"/>
      <c r="AI34" s="543"/>
      <c r="AJ34" s="543"/>
      <c r="AK34" s="543"/>
      <c r="AL34" s="543"/>
      <c r="AM34" s="544"/>
      <c r="AN34" s="78"/>
      <c r="AO34" s="84"/>
    </row>
    <row r="35" spans="1:42" ht="21" customHeight="1">
      <c r="A35" s="491"/>
      <c r="B35" s="492"/>
      <c r="C35" s="492"/>
      <c r="D35" s="492"/>
      <c r="E35" s="492"/>
      <c r="F35" s="495"/>
      <c r="G35" s="492" t="s">
        <v>95</v>
      </c>
      <c r="H35" s="492"/>
      <c r="I35" s="492"/>
      <c r="J35" s="495"/>
      <c r="K35" s="545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192"/>
      <c r="AA35" s="539">
        <f t="shared" si="3"/>
        <v>0</v>
      </c>
      <c r="AB35" s="540"/>
      <c r="AC35" s="541"/>
      <c r="AD35" s="542"/>
      <c r="AE35" s="543"/>
      <c r="AF35" s="543"/>
      <c r="AG35" s="543"/>
      <c r="AH35" s="543"/>
      <c r="AI35" s="543"/>
      <c r="AJ35" s="543"/>
      <c r="AK35" s="543"/>
      <c r="AL35" s="543"/>
      <c r="AM35" s="544"/>
      <c r="AN35" s="78"/>
      <c r="AO35" s="84"/>
    </row>
    <row r="36" spans="1:42" ht="21" customHeight="1">
      <c r="A36" s="609"/>
      <c r="B36" s="561"/>
      <c r="C36" s="561"/>
      <c r="D36" s="561"/>
      <c r="E36" s="561"/>
      <c r="F36" s="562"/>
      <c r="G36" s="561" t="s">
        <v>111</v>
      </c>
      <c r="H36" s="561"/>
      <c r="I36" s="561"/>
      <c r="J36" s="562"/>
      <c r="K36" s="577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80"/>
      <c r="AA36" s="581">
        <f t="shared" si="3"/>
        <v>0</v>
      </c>
      <c r="AB36" s="582"/>
      <c r="AC36" s="583"/>
      <c r="AD36" s="542"/>
      <c r="AE36" s="543"/>
      <c r="AF36" s="543"/>
      <c r="AG36" s="543"/>
      <c r="AH36" s="543"/>
      <c r="AI36" s="543"/>
      <c r="AJ36" s="543"/>
      <c r="AK36" s="543"/>
      <c r="AL36" s="543"/>
      <c r="AM36" s="544"/>
      <c r="AN36" s="78"/>
      <c r="AO36" s="84"/>
    </row>
    <row r="37" spans="1:42" ht="21" customHeight="1">
      <c r="A37" s="609"/>
      <c r="B37" s="561"/>
      <c r="C37" s="561"/>
      <c r="D37" s="561"/>
      <c r="E37" s="561"/>
      <c r="F37" s="562"/>
      <c r="G37" s="584" t="s">
        <v>112</v>
      </c>
      <c r="H37" s="584"/>
      <c r="I37" s="584"/>
      <c r="J37" s="585"/>
      <c r="K37" s="537">
        <f>SUM(K3:L34)</f>
        <v>0</v>
      </c>
      <c r="L37" s="537"/>
      <c r="M37" s="537">
        <f>SUM(M3:N34)</f>
        <v>0</v>
      </c>
      <c r="N37" s="537"/>
      <c r="O37" s="537">
        <f>SUM(O3:P34)</f>
        <v>0</v>
      </c>
      <c r="P37" s="537"/>
      <c r="Q37" s="537">
        <f>SUM(Q3:R34)</f>
        <v>0</v>
      </c>
      <c r="R37" s="537"/>
      <c r="S37" s="537">
        <f>SUM(S3:T34)</f>
        <v>0</v>
      </c>
      <c r="T37" s="537"/>
      <c r="U37" s="537">
        <f>SUM(U3:V34)</f>
        <v>0</v>
      </c>
      <c r="V37" s="537"/>
      <c r="W37" s="537">
        <f>SUM(W3:X34)</f>
        <v>0</v>
      </c>
      <c r="X37" s="537"/>
      <c r="Y37" s="537">
        <f>SUM(Y3:Z34)</f>
        <v>0</v>
      </c>
      <c r="Z37" s="579"/>
      <c r="AA37" s="581">
        <f t="shared" si="3"/>
        <v>0</v>
      </c>
      <c r="AB37" s="582"/>
      <c r="AC37" s="583"/>
      <c r="AD37" s="542"/>
      <c r="AE37" s="543"/>
      <c r="AF37" s="543"/>
      <c r="AG37" s="543"/>
      <c r="AH37" s="543"/>
      <c r="AI37" s="543"/>
      <c r="AJ37" s="543"/>
      <c r="AK37" s="543"/>
      <c r="AL37" s="543"/>
      <c r="AM37" s="544"/>
      <c r="AN37" s="78"/>
      <c r="AO37" s="84"/>
    </row>
    <row r="38" spans="1:42" ht="21" customHeight="1">
      <c r="A38" s="609"/>
      <c r="B38" s="561"/>
      <c r="C38" s="561"/>
      <c r="D38" s="561"/>
      <c r="E38" s="561"/>
      <c r="F38" s="562"/>
      <c r="G38" s="561" t="s">
        <v>113</v>
      </c>
      <c r="H38" s="561"/>
      <c r="I38" s="561"/>
      <c r="J38" s="562"/>
      <c r="K38" s="563">
        <f>K35+K36-K37</f>
        <v>0</v>
      </c>
      <c r="L38" s="550"/>
      <c r="M38" s="537">
        <f>M35+M36-M37</f>
        <v>0</v>
      </c>
      <c r="N38" s="537"/>
      <c r="O38" s="549">
        <f>O35+O36-O37</f>
        <v>0</v>
      </c>
      <c r="P38" s="550"/>
      <c r="Q38" s="537">
        <f>Q35+Q36-Q37</f>
        <v>0</v>
      </c>
      <c r="R38" s="537"/>
      <c r="S38" s="549">
        <f>S35+S36-S37</f>
        <v>0</v>
      </c>
      <c r="T38" s="550"/>
      <c r="U38" s="537">
        <f>U35+U36-U37</f>
        <v>0</v>
      </c>
      <c r="V38" s="537"/>
      <c r="W38" s="537">
        <f>W35+W36-W37</f>
        <v>0</v>
      </c>
      <c r="X38" s="537"/>
      <c r="Y38" s="549">
        <f>Y35+Y36-Y37</f>
        <v>0</v>
      </c>
      <c r="Z38" s="551"/>
      <c r="AA38" s="552">
        <f t="shared" si="3"/>
        <v>0</v>
      </c>
      <c r="AB38" s="553"/>
      <c r="AC38" s="554"/>
      <c r="AD38" s="555" t="s">
        <v>129</v>
      </c>
      <c r="AE38" s="556"/>
      <c r="AF38" s="556"/>
      <c r="AG38" s="556"/>
      <c r="AH38" s="556"/>
      <c r="AI38" s="556"/>
      <c r="AJ38" s="556"/>
      <c r="AK38" s="556"/>
      <c r="AL38" s="556"/>
      <c r="AM38" s="557"/>
      <c r="AN38" s="78"/>
      <c r="AO38" s="78"/>
    </row>
    <row r="39" spans="1:42" ht="6" customHeight="1" thickBo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78"/>
      <c r="AO39" s="78"/>
    </row>
    <row r="40" spans="1:42" ht="21" customHeight="1" thickTop="1" thickBot="1">
      <c r="A40" s="343"/>
      <c r="B40" s="564"/>
      <c r="C40" s="565" t="s">
        <v>0</v>
      </c>
      <c r="D40" s="451"/>
      <c r="E40" s="451" t="s">
        <v>83</v>
      </c>
      <c r="F40" s="451"/>
      <c r="G40" s="451" t="s">
        <v>107</v>
      </c>
      <c r="H40" s="451"/>
      <c r="I40" s="451" t="s">
        <v>108</v>
      </c>
      <c r="J40" s="451"/>
      <c r="K40" s="451" t="s">
        <v>122</v>
      </c>
      <c r="L40" s="451"/>
      <c r="M40" s="451" t="s">
        <v>148</v>
      </c>
      <c r="N40" s="451"/>
      <c r="O40" s="451" t="s">
        <v>148</v>
      </c>
      <c r="P40" s="451"/>
      <c r="Q40" s="451" t="s">
        <v>148</v>
      </c>
      <c r="R40" s="451"/>
      <c r="S40" s="451"/>
      <c r="T40" s="451"/>
      <c r="U40" s="451"/>
      <c r="V40" s="480"/>
      <c r="W40" s="481" t="s">
        <v>123</v>
      </c>
      <c r="X40" s="482"/>
      <c r="Y40" s="483"/>
      <c r="Z40" s="96"/>
      <c r="AA40" s="566" t="s">
        <v>109</v>
      </c>
      <c r="AB40" s="567"/>
      <c r="AC40" s="568"/>
      <c r="AD40" s="569"/>
      <c r="AE40" s="570"/>
      <c r="AF40" s="97"/>
      <c r="AG40" s="571" t="s">
        <v>114</v>
      </c>
      <c r="AH40" s="571"/>
      <c r="AI40" s="571"/>
      <c r="AJ40" s="572"/>
      <c r="AK40" s="572"/>
      <c r="AL40" s="572"/>
      <c r="AM40" s="572"/>
      <c r="AN40" s="78"/>
      <c r="AO40" s="78"/>
    </row>
    <row r="41" spans="1:42" ht="21" customHeight="1" thickTop="1">
      <c r="A41" s="573" t="s">
        <v>111</v>
      </c>
      <c r="B41" s="574"/>
      <c r="C41" s="575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93"/>
      <c r="T41" s="594"/>
      <c r="U41" s="593"/>
      <c r="V41" s="595"/>
      <c r="W41" s="596">
        <f>SUM(C41:V41)</f>
        <v>0</v>
      </c>
      <c r="X41" s="597"/>
      <c r="Y41" s="598"/>
      <c r="Z41" s="98"/>
      <c r="AA41" s="459" t="s">
        <v>110</v>
      </c>
      <c r="AB41" s="460"/>
      <c r="AC41" s="461"/>
      <c r="AD41" s="462"/>
      <c r="AE41" s="463"/>
      <c r="AF41" s="97"/>
      <c r="AG41" s="464" t="s">
        <v>115</v>
      </c>
      <c r="AH41" s="464"/>
      <c r="AI41" s="464"/>
      <c r="AJ41" s="465"/>
      <c r="AK41" s="465"/>
      <c r="AL41" s="465"/>
      <c r="AM41" s="465"/>
      <c r="AN41" s="78"/>
      <c r="AO41" s="78"/>
    </row>
    <row r="42" spans="1:42" ht="21" customHeight="1">
      <c r="A42" s="558" t="s">
        <v>112</v>
      </c>
      <c r="B42" s="559"/>
      <c r="C42" s="560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3"/>
      <c r="T42" s="454"/>
      <c r="U42" s="453"/>
      <c r="V42" s="455"/>
      <c r="W42" s="456">
        <f>SUM(C42:V42)</f>
        <v>0</v>
      </c>
      <c r="X42" s="457"/>
      <c r="Y42" s="458"/>
      <c r="Z42" s="98"/>
      <c r="AA42" s="459" t="s">
        <v>149</v>
      </c>
      <c r="AB42" s="460"/>
      <c r="AC42" s="461"/>
      <c r="AD42" s="462"/>
      <c r="AE42" s="463"/>
      <c r="AF42" s="97"/>
      <c r="AG42" s="464" t="s">
        <v>116</v>
      </c>
      <c r="AH42" s="464"/>
      <c r="AI42" s="464"/>
      <c r="AJ42" s="465"/>
      <c r="AK42" s="465"/>
      <c r="AL42" s="465"/>
      <c r="AM42" s="465"/>
      <c r="AN42" s="78"/>
      <c r="AO42" s="78"/>
    </row>
    <row r="43" spans="1:42" ht="21" customHeight="1" thickBot="1">
      <c r="A43" s="466" t="s">
        <v>124</v>
      </c>
      <c r="B43" s="467"/>
      <c r="C43" s="468">
        <f>C41-C42</f>
        <v>0</v>
      </c>
      <c r="D43" s="469"/>
      <c r="E43" s="469">
        <f>E41-E42</f>
        <v>0</v>
      </c>
      <c r="F43" s="469"/>
      <c r="G43" s="469">
        <f>G41-G42</f>
        <v>0</v>
      </c>
      <c r="H43" s="469"/>
      <c r="I43" s="469">
        <f t="shared" ref="I43" si="4">I41-I42</f>
        <v>0</v>
      </c>
      <c r="J43" s="469"/>
      <c r="K43" s="469">
        <f t="shared" ref="K43" si="5">K41-K42</f>
        <v>0</v>
      </c>
      <c r="L43" s="469"/>
      <c r="M43" s="469">
        <f t="shared" ref="M43" si="6">M41-M42</f>
        <v>0</v>
      </c>
      <c r="N43" s="469"/>
      <c r="O43" s="469">
        <f t="shared" ref="O43" si="7">O41-O42</f>
        <v>0</v>
      </c>
      <c r="P43" s="469"/>
      <c r="Q43" s="469">
        <f t="shared" ref="Q43" si="8">Q41-Q42</f>
        <v>0</v>
      </c>
      <c r="R43" s="469"/>
      <c r="S43" s="469">
        <f t="shared" ref="S43" si="9">S41-S42</f>
        <v>0</v>
      </c>
      <c r="T43" s="469"/>
      <c r="U43" s="469">
        <f t="shared" ref="U43" si="10">U41-U42</f>
        <v>0</v>
      </c>
      <c r="V43" s="469"/>
      <c r="W43" s="470">
        <f>SUM(C43:V43)</f>
        <v>0</v>
      </c>
      <c r="X43" s="471"/>
      <c r="Y43" s="472"/>
      <c r="Z43" s="98"/>
      <c r="AA43" s="473"/>
      <c r="AB43" s="474"/>
      <c r="AC43" s="475"/>
      <c r="AD43" s="476"/>
      <c r="AE43" s="477"/>
      <c r="AF43" s="97"/>
      <c r="AG43" s="478" t="s">
        <v>117</v>
      </c>
      <c r="AH43" s="478"/>
      <c r="AI43" s="478"/>
      <c r="AJ43" s="479">
        <f>AJ40-AJ41-AJ42</f>
        <v>0</v>
      </c>
      <c r="AK43" s="479"/>
      <c r="AL43" s="479"/>
      <c r="AM43" s="479"/>
      <c r="AN43" s="78"/>
      <c r="AO43" s="78"/>
      <c r="AP43" s="84"/>
    </row>
    <row r="44" spans="1:42" ht="6" customHeight="1" thickTop="1">
      <c r="A44" s="590" t="s">
        <v>125</v>
      </c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2" t="s">
        <v>191</v>
      </c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P44" s="84"/>
    </row>
    <row r="45" spans="1:42" ht="13.5" customHeight="1">
      <c r="A45" s="591"/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592"/>
      <c r="AK45" s="592"/>
      <c r="AL45" s="592"/>
      <c r="AM45" s="592"/>
      <c r="AP45" s="84"/>
    </row>
    <row r="46" spans="1:42">
      <c r="AA46" s="188"/>
      <c r="AB46" s="188"/>
      <c r="AC46" s="188"/>
      <c r="AD46" s="188"/>
      <c r="AE46" s="188"/>
    </row>
    <row r="47" spans="1:42" ht="18" customHeight="1" thickBot="1">
      <c r="A47" s="386" t="str">
        <f>E1</f>
        <v>XX月</v>
      </c>
      <c r="B47" s="387"/>
      <c r="C47" s="388" t="s">
        <v>128</v>
      </c>
      <c r="D47" s="388"/>
      <c r="E47" s="388"/>
      <c r="F47" s="388"/>
      <c r="G47" s="388"/>
      <c r="H47" s="388"/>
      <c r="I47" s="388"/>
      <c r="J47" s="388"/>
      <c r="K47" s="33"/>
      <c r="L47" s="33"/>
      <c r="M47" s="389" t="s">
        <v>98</v>
      </c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</row>
    <row r="48" spans="1:42" ht="18" customHeight="1" thickBot="1">
      <c r="A48" s="390" t="s">
        <v>90</v>
      </c>
      <c r="B48" s="391"/>
      <c r="C48" s="81" t="s">
        <v>84</v>
      </c>
      <c r="D48" s="392" t="s">
        <v>99</v>
      </c>
      <c r="E48" s="391"/>
      <c r="F48" s="94" t="s">
        <v>85</v>
      </c>
      <c r="G48" s="393" t="s">
        <v>86</v>
      </c>
      <c r="H48" s="394"/>
      <c r="I48" s="394"/>
      <c r="J48" s="395"/>
      <c r="K48" s="586" t="str">
        <f>K4&amp;""</f>
        <v/>
      </c>
      <c r="L48" s="587"/>
      <c r="M48" s="588" t="str">
        <f>M4&amp;""</f>
        <v/>
      </c>
      <c r="N48" s="587"/>
      <c r="O48" s="588" t="str">
        <f>O4&amp;""</f>
        <v/>
      </c>
      <c r="P48" s="587"/>
      <c r="Q48" s="588" t="str">
        <f>Q4&amp;""</f>
        <v/>
      </c>
      <c r="R48" s="587"/>
      <c r="S48" s="588" t="str">
        <f>S4&amp;""</f>
        <v/>
      </c>
      <c r="T48" s="587"/>
      <c r="U48" s="588" t="str">
        <f>U4&amp;""</f>
        <v/>
      </c>
      <c r="V48" s="587"/>
      <c r="W48" s="588" t="str">
        <f>W4&amp;""</f>
        <v/>
      </c>
      <c r="X48" s="587"/>
      <c r="Y48" s="588" t="str">
        <f>Y4&amp;""</f>
        <v/>
      </c>
      <c r="Z48" s="589"/>
      <c r="AA48" s="393" t="s">
        <v>1</v>
      </c>
      <c r="AB48" s="394"/>
      <c r="AC48" s="395"/>
      <c r="AD48" s="393" t="s">
        <v>87</v>
      </c>
      <c r="AE48" s="394"/>
      <c r="AF48" s="394"/>
      <c r="AG48" s="394"/>
      <c r="AH48" s="394"/>
      <c r="AI48" s="394"/>
      <c r="AJ48" s="394"/>
      <c r="AK48" s="394"/>
      <c r="AL48" s="394"/>
      <c r="AM48" s="400"/>
    </row>
    <row r="49" spans="1:39" ht="18" customHeight="1">
      <c r="A49" s="404"/>
      <c r="B49" s="405"/>
      <c r="C49" s="34"/>
      <c r="D49" s="406"/>
      <c r="E49" s="407"/>
      <c r="F49" s="35"/>
      <c r="G49" s="408"/>
      <c r="H49" s="409"/>
      <c r="I49" s="409"/>
      <c r="J49" s="410"/>
      <c r="K49" s="408"/>
      <c r="L49" s="411"/>
      <c r="M49" s="412"/>
      <c r="N49" s="411"/>
      <c r="O49" s="412"/>
      <c r="P49" s="411"/>
      <c r="Q49" s="412"/>
      <c r="R49" s="411"/>
      <c r="S49" s="412"/>
      <c r="T49" s="411"/>
      <c r="U49" s="412"/>
      <c r="V49" s="411"/>
      <c r="W49" s="412"/>
      <c r="X49" s="411"/>
      <c r="Y49" s="412"/>
      <c r="Z49" s="410"/>
      <c r="AA49" s="599">
        <f>SUM(K49:Z49)</f>
        <v>0</v>
      </c>
      <c r="AB49" s="600"/>
      <c r="AC49" s="601"/>
      <c r="AD49" s="401"/>
      <c r="AE49" s="402"/>
      <c r="AF49" s="402"/>
      <c r="AG49" s="402"/>
      <c r="AH49" s="402"/>
      <c r="AI49" s="402"/>
      <c r="AJ49" s="402"/>
      <c r="AK49" s="402"/>
      <c r="AL49" s="402"/>
      <c r="AM49" s="403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552">
        <f t="shared" ref="AA50:AA94" si="11">SUM(K50:Z50)</f>
        <v>0</v>
      </c>
      <c r="AB50" s="553"/>
      <c r="AC50" s="55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552">
        <f t="shared" si="11"/>
        <v>0</v>
      </c>
      <c r="AB51" s="553"/>
      <c r="AC51" s="55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552">
        <f t="shared" si="11"/>
        <v>0</v>
      </c>
      <c r="AB52" s="553"/>
      <c r="AC52" s="55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552">
        <f t="shared" si="11"/>
        <v>0</v>
      </c>
      <c r="AB53" s="553"/>
      <c r="AC53" s="55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552">
        <f t="shared" si="11"/>
        <v>0</v>
      </c>
      <c r="AB54" s="553"/>
      <c r="AC54" s="55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552">
        <f t="shared" si="11"/>
        <v>0</v>
      </c>
      <c r="AB55" s="553"/>
      <c r="AC55" s="55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552">
        <f t="shared" si="11"/>
        <v>0</v>
      </c>
      <c r="AB56" s="553"/>
      <c r="AC56" s="55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552">
        <f t="shared" si="11"/>
        <v>0</v>
      </c>
      <c r="AB57" s="553"/>
      <c r="AC57" s="55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552">
        <f t="shared" si="11"/>
        <v>0</v>
      </c>
      <c r="AB58" s="553"/>
      <c r="AC58" s="55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552">
        <f t="shared" si="11"/>
        <v>0</v>
      </c>
      <c r="AB59" s="553"/>
      <c r="AC59" s="55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552">
        <f t="shared" si="11"/>
        <v>0</v>
      </c>
      <c r="AB60" s="553"/>
      <c r="AC60" s="55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552">
        <f t="shared" si="11"/>
        <v>0</v>
      </c>
      <c r="AB61" s="553"/>
      <c r="AC61" s="55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552">
        <f t="shared" si="11"/>
        <v>0</v>
      </c>
      <c r="AB62" s="553"/>
      <c r="AC62" s="55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552">
        <f t="shared" si="11"/>
        <v>0</v>
      </c>
      <c r="AB63" s="553"/>
      <c r="AC63" s="55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552">
        <f t="shared" si="11"/>
        <v>0</v>
      </c>
      <c r="AB64" s="553"/>
      <c r="AC64" s="55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552">
        <f t="shared" si="11"/>
        <v>0</v>
      </c>
      <c r="AB65" s="553"/>
      <c r="AC65" s="55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552">
        <f t="shared" si="11"/>
        <v>0</v>
      </c>
      <c r="AB66" s="553"/>
      <c r="AC66" s="55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552">
        <f t="shared" si="11"/>
        <v>0</v>
      </c>
      <c r="AB67" s="553"/>
      <c r="AC67" s="55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552">
        <f t="shared" si="11"/>
        <v>0</v>
      </c>
      <c r="AB68" s="553"/>
      <c r="AC68" s="55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552">
        <f t="shared" si="11"/>
        <v>0</v>
      </c>
      <c r="AB69" s="553"/>
      <c r="AC69" s="55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552">
        <f t="shared" si="11"/>
        <v>0</v>
      </c>
      <c r="AB70" s="553"/>
      <c r="AC70" s="55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552">
        <f t="shared" si="11"/>
        <v>0</v>
      </c>
      <c r="AB71" s="553"/>
      <c r="AC71" s="55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552">
        <f t="shared" si="11"/>
        <v>0</v>
      </c>
      <c r="AB72" s="553"/>
      <c r="AC72" s="55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552">
        <f t="shared" si="11"/>
        <v>0</v>
      </c>
      <c r="AB73" s="553"/>
      <c r="AC73" s="55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552">
        <f t="shared" si="11"/>
        <v>0</v>
      </c>
      <c r="AB74" s="553"/>
      <c r="AC74" s="55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552">
        <f t="shared" si="11"/>
        <v>0</v>
      </c>
      <c r="AB75" s="553"/>
      <c r="AC75" s="55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552">
        <f t="shared" si="11"/>
        <v>0</v>
      </c>
      <c r="AB76" s="553"/>
      <c r="AC76" s="55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552">
        <f t="shared" si="11"/>
        <v>0</v>
      </c>
      <c r="AB77" s="553"/>
      <c r="AC77" s="55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552">
        <f t="shared" si="11"/>
        <v>0</v>
      </c>
      <c r="AB78" s="553"/>
      <c r="AC78" s="55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552">
        <f t="shared" si="11"/>
        <v>0</v>
      </c>
      <c r="AB79" s="553"/>
      <c r="AC79" s="55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552">
        <f t="shared" si="11"/>
        <v>0</v>
      </c>
      <c r="AB80" s="553"/>
      <c r="AC80" s="55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552">
        <f t="shared" si="11"/>
        <v>0</v>
      </c>
      <c r="AB81" s="553"/>
      <c r="AC81" s="55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552">
        <f t="shared" si="11"/>
        <v>0</v>
      </c>
      <c r="AB82" s="553"/>
      <c r="AC82" s="55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552">
        <f t="shared" si="11"/>
        <v>0</v>
      </c>
      <c r="AB83" s="553"/>
      <c r="AC83" s="55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552">
        <f t="shared" si="11"/>
        <v>0</v>
      </c>
      <c r="AB84" s="553"/>
      <c r="AC84" s="55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552">
        <f t="shared" si="11"/>
        <v>0</v>
      </c>
      <c r="AB85" s="553"/>
      <c r="AC85" s="55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552">
        <f t="shared" si="11"/>
        <v>0</v>
      </c>
      <c r="AB86" s="553"/>
      <c r="AC86" s="55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552">
        <f t="shared" si="11"/>
        <v>0</v>
      </c>
      <c r="AB87" s="553"/>
      <c r="AC87" s="55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552">
        <f t="shared" si="11"/>
        <v>0</v>
      </c>
      <c r="AB88" s="553"/>
      <c r="AC88" s="55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552">
        <f t="shared" si="11"/>
        <v>0</v>
      </c>
      <c r="AB89" s="553"/>
      <c r="AC89" s="55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552">
        <f t="shared" si="11"/>
        <v>0</v>
      </c>
      <c r="AB90" s="553"/>
      <c r="AC90" s="55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552">
        <f t="shared" si="11"/>
        <v>0</v>
      </c>
      <c r="AB91" s="553"/>
      <c r="AC91" s="55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552">
        <f t="shared" si="11"/>
        <v>0</v>
      </c>
      <c r="AB92" s="553"/>
      <c r="AC92" s="55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552">
        <f t="shared" si="11"/>
        <v>0</v>
      </c>
      <c r="AB93" s="553"/>
      <c r="AC93" s="55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602">
        <f t="shared" si="11"/>
        <v>0</v>
      </c>
      <c r="AB94" s="603"/>
      <c r="AC94" s="604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607">
        <f>SUM(G49:G94)</f>
        <v>0</v>
      </c>
      <c r="H95" s="608"/>
      <c r="I95" s="608"/>
      <c r="J95" s="606"/>
      <c r="K95" s="607">
        <f>SUM(K49:L94)</f>
        <v>0</v>
      </c>
      <c r="L95" s="610"/>
      <c r="M95" s="605">
        <f>SUM(M49:N94)</f>
        <v>0</v>
      </c>
      <c r="N95" s="610"/>
      <c r="O95" s="605">
        <f>SUM(O49:P94)</f>
        <v>0</v>
      </c>
      <c r="P95" s="610"/>
      <c r="Q95" s="605">
        <f>SUM(Q49:R94)</f>
        <v>0</v>
      </c>
      <c r="R95" s="610"/>
      <c r="S95" s="605">
        <f>SUM(S49:T94)</f>
        <v>0</v>
      </c>
      <c r="T95" s="610"/>
      <c r="U95" s="605">
        <f>SUM(U49:V94)</f>
        <v>0</v>
      </c>
      <c r="V95" s="610"/>
      <c r="W95" s="605">
        <f>SUM(W49:X94)</f>
        <v>0</v>
      </c>
      <c r="X95" s="610"/>
      <c r="Y95" s="605">
        <f>SUM(Y49:Z94)</f>
        <v>0</v>
      </c>
      <c r="Z95" s="606"/>
      <c r="AA95" s="607">
        <f>SUM(K95:Z95)</f>
        <v>0</v>
      </c>
      <c r="AB95" s="608"/>
      <c r="AC95" s="606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CaCfsaI5u8H3qFNr1wkn1h/n5uZmbnDleHbVB+b3h400LTgl53Gv9SiwSG8/Fok1Nw/cHyhUyCgD7Jb+PcOy2A==" saltValue="YzrAmkb3ais7rrsLTUTcVg==" spinCount="100000" sheet="1" formatCells="0" formatColumns="0" formatRows="0" insertColumns="0" insertRows="0" insertHyperlinks="0" deleteColumns="0" deleteRows="0" sort="0" autoFilter="0" pivotTables="0"/>
  <mergeCells count="1202">
    <mergeCell ref="Y95:Z95"/>
    <mergeCell ref="AA95:AC95"/>
    <mergeCell ref="AD95:AM95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M49:N49"/>
    <mergeCell ref="O49:P49"/>
    <mergeCell ref="Q49:R49"/>
    <mergeCell ref="S49:T49"/>
    <mergeCell ref="U49:V49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A47:B47"/>
    <mergeCell ref="C47:J47"/>
    <mergeCell ref="M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4:Y45"/>
    <mergeCell ref="Z44:AM4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A37:AC37"/>
    <mergeCell ref="AD37:AM37"/>
    <mergeCell ref="G37:J37"/>
    <mergeCell ref="K37:L37"/>
    <mergeCell ref="M37:N37"/>
    <mergeCell ref="O37:P37"/>
    <mergeCell ref="Q37:R37"/>
    <mergeCell ref="S34:T34"/>
    <mergeCell ref="U34:V34"/>
    <mergeCell ref="W34:X34"/>
    <mergeCell ref="Y34:Z34"/>
    <mergeCell ref="AA34:AC34"/>
    <mergeCell ref="AD34:AM34"/>
    <mergeCell ref="S38:T38"/>
    <mergeCell ref="U38:V38"/>
    <mergeCell ref="W38:X38"/>
    <mergeCell ref="Y38:Z38"/>
    <mergeCell ref="AA38:AC38"/>
    <mergeCell ref="AD38:AM38"/>
    <mergeCell ref="O38:P38"/>
    <mergeCell ref="Q38:R38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A40:AB40"/>
    <mergeCell ref="AC40:AE40"/>
    <mergeCell ref="AG40:AI40"/>
    <mergeCell ref="AJ40:AM40"/>
    <mergeCell ref="A41:B41"/>
    <mergeCell ref="C41:D41"/>
    <mergeCell ref="E41:F41"/>
    <mergeCell ref="G41:H41"/>
    <mergeCell ref="I41:J41"/>
    <mergeCell ref="H34:J34"/>
    <mergeCell ref="K34:L34"/>
    <mergeCell ref="M34:N34"/>
    <mergeCell ref="O34:P34"/>
    <mergeCell ref="Q34:R34"/>
    <mergeCell ref="S35:T35"/>
    <mergeCell ref="U35:V35"/>
    <mergeCell ref="W35:X35"/>
    <mergeCell ref="Y35:Z35"/>
    <mergeCell ref="AA35:AC35"/>
    <mergeCell ref="AD35:AM35"/>
    <mergeCell ref="G35:J35"/>
    <mergeCell ref="K35:L35"/>
    <mergeCell ref="M35:N35"/>
    <mergeCell ref="O35:P35"/>
    <mergeCell ref="Q35:R35"/>
    <mergeCell ref="AG33:AM33"/>
    <mergeCell ref="Y33:Z33"/>
    <mergeCell ref="AA33:AC33"/>
    <mergeCell ref="AD33:AF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9:V29"/>
    <mergeCell ref="W29:X29"/>
    <mergeCell ref="Y29:Z29"/>
    <mergeCell ref="AA29:AC29"/>
    <mergeCell ref="AD29:AF29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O24:P24"/>
    <mergeCell ref="U23:V23"/>
    <mergeCell ref="A23:B23"/>
    <mergeCell ref="D23:F23"/>
    <mergeCell ref="H23:J23"/>
    <mergeCell ref="K23:L23"/>
    <mergeCell ref="M23:N23"/>
    <mergeCell ref="O23:P23"/>
    <mergeCell ref="Q23:R23"/>
    <mergeCell ref="S23:T23"/>
    <mergeCell ref="W23:X23"/>
    <mergeCell ref="Y23:Z23"/>
    <mergeCell ref="AA23:AC23"/>
    <mergeCell ref="AD23:AF23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D19:AF19"/>
    <mergeCell ref="AG19:AM19"/>
    <mergeCell ref="A19:B19"/>
    <mergeCell ref="D19:F19"/>
    <mergeCell ref="H19:J19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U17:V17"/>
    <mergeCell ref="W15:X15"/>
    <mergeCell ref="Y15:Z15"/>
    <mergeCell ref="AA15:AC15"/>
    <mergeCell ref="AD15:AF15"/>
    <mergeCell ref="AG15:AM15"/>
    <mergeCell ref="AD14:AF14"/>
    <mergeCell ref="AG14:AM14"/>
    <mergeCell ref="W14:X14"/>
    <mergeCell ref="Y14:Z14"/>
    <mergeCell ref="AA14:AC14"/>
    <mergeCell ref="W17:X17"/>
    <mergeCell ref="Y17:Z17"/>
    <mergeCell ref="AA17:AC17"/>
    <mergeCell ref="AD17:AF17"/>
    <mergeCell ref="AG17:AM17"/>
    <mergeCell ref="AD16:AF16"/>
    <mergeCell ref="AG16:AM16"/>
    <mergeCell ref="W16:X16"/>
    <mergeCell ref="Y16:Z16"/>
    <mergeCell ref="AA16:AC16"/>
    <mergeCell ref="A15:B15"/>
    <mergeCell ref="D15:F15"/>
    <mergeCell ref="H15:J15"/>
    <mergeCell ref="K15:L15"/>
    <mergeCell ref="M15:N15"/>
    <mergeCell ref="O15:P15"/>
    <mergeCell ref="S15:T15"/>
    <mergeCell ref="S14:T14"/>
    <mergeCell ref="U14:V14"/>
    <mergeCell ref="A14:B14"/>
    <mergeCell ref="D14:F14"/>
    <mergeCell ref="H14:J14"/>
    <mergeCell ref="K14:L14"/>
    <mergeCell ref="M14:N14"/>
    <mergeCell ref="O14:P14"/>
    <mergeCell ref="U15:V15"/>
    <mergeCell ref="A13:B13"/>
    <mergeCell ref="D13:F13"/>
    <mergeCell ref="H13:J13"/>
    <mergeCell ref="K13:L13"/>
    <mergeCell ref="M13:N13"/>
    <mergeCell ref="O13:P13"/>
    <mergeCell ref="S13:T13"/>
    <mergeCell ref="Q14:R14"/>
    <mergeCell ref="Q15:R15"/>
    <mergeCell ref="A12:B12"/>
    <mergeCell ref="D12:F12"/>
    <mergeCell ref="H12:J12"/>
    <mergeCell ref="K12:L12"/>
    <mergeCell ref="M12:N12"/>
    <mergeCell ref="O12:P12"/>
    <mergeCell ref="U13:V13"/>
    <mergeCell ref="W11:X11"/>
    <mergeCell ref="Y11:Z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W13:X13"/>
    <mergeCell ref="Y13:Z13"/>
    <mergeCell ref="AA13:AC13"/>
    <mergeCell ref="AD13:AF13"/>
    <mergeCell ref="AG13:AM13"/>
    <mergeCell ref="AD12:AF12"/>
    <mergeCell ref="AG12:AM12"/>
    <mergeCell ref="W12:X12"/>
    <mergeCell ref="Y12:Z12"/>
    <mergeCell ref="AA12:AC12"/>
    <mergeCell ref="Q12:R12"/>
    <mergeCell ref="Q13:R13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U10:V10"/>
    <mergeCell ref="A10:B10"/>
    <mergeCell ref="D10:F10"/>
    <mergeCell ref="H10:J10"/>
    <mergeCell ref="K10:L10"/>
    <mergeCell ref="M10:N10"/>
    <mergeCell ref="O10:P10"/>
    <mergeCell ref="U11:V11"/>
    <mergeCell ref="Q10:R10"/>
    <mergeCell ref="Q11:R11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Q4:R4"/>
    <mergeCell ref="U4:V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K3:Z3"/>
    <mergeCell ref="A3:B3"/>
    <mergeCell ref="D3:F3"/>
    <mergeCell ref="H3:J3"/>
    <mergeCell ref="Q2:R2"/>
    <mergeCell ref="S2:T2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Q40:R40"/>
    <mergeCell ref="S40:T40"/>
    <mergeCell ref="U40:V40"/>
    <mergeCell ref="W40:Y40"/>
    <mergeCell ref="Q16:R16"/>
    <mergeCell ref="Q17:R17"/>
    <mergeCell ref="Q18:R18"/>
    <mergeCell ref="Q5:R5"/>
    <mergeCell ref="Q6:R6"/>
    <mergeCell ref="Q7:R7"/>
    <mergeCell ref="W7:X7"/>
    <mergeCell ref="Y7:Z7"/>
    <mergeCell ref="AA7:AC7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AD6:AF6"/>
    <mergeCell ref="AG6:AM6"/>
    <mergeCell ref="Y6:Z6"/>
    <mergeCell ref="AA6:AC6"/>
    <mergeCell ref="U9:V9"/>
    <mergeCell ref="W9:X9"/>
    <mergeCell ref="S12:T12"/>
    <mergeCell ref="U12:V12"/>
    <mergeCell ref="S16:T16"/>
    <mergeCell ref="U16:V16"/>
    <mergeCell ref="AD18:AF18"/>
  </mergeCells>
  <phoneticPr fontId="3"/>
  <conditionalFormatting sqref="AJ43 AG43">
    <cfRule type="cellIs" dxfId="43" priority="6" operator="lessThan">
      <formula>0</formula>
    </cfRule>
  </conditionalFormatting>
  <conditionalFormatting sqref="AJ40:AJ42">
    <cfRule type="cellIs" dxfId="42" priority="5" operator="lessThan">
      <formula>0</formula>
    </cfRule>
  </conditionalFormatting>
  <conditionalFormatting sqref="G49:AC95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5"/>
  <sheetViews>
    <sheetView zoomScaleNormal="100" workbookViewId="0">
      <selection activeCell="D3" sqref="D3:F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1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44562</v>
      </c>
      <c r="B3" s="503"/>
      <c r="C3" s="15"/>
      <c r="D3" s="507"/>
      <c r="E3" s="507"/>
      <c r="F3" s="508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44563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44564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44565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44566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44567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44568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44569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44570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44571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44572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44573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44574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44575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44576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44577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44578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44579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44580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44581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44582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44583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44584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44585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44586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44587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44588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44589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44590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44591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44592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2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1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ref="AA90:AA91" si="11">SUM(K90:Z90)</f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1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udXCQ7qLXB+G/AYhGG8VV1H/41VKRy40yHZn4cJiqYdnjkTQC0vamAGH2SVtKxzZyhYlQQ0QYq3z9gDa3BAh4Q==" saltValue="i7H880Kb/+cHErxMhfjN+Q==" spinCount="100000" sheet="1" formatCells="0" formatColumns="0" formatRows="0" insertColumns="0" insertRows="0" insertHyperlinks="0" deleteColumns="0" deleteRows="0" sort="0" autoFilter="0" pivotTables="0"/>
  <mergeCells count="1233">
    <mergeCell ref="A45:B45"/>
    <mergeCell ref="C45:J45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C91"/>
    <mergeCell ref="AD91:AM91"/>
    <mergeCell ref="S89:T89"/>
    <mergeCell ref="U89:V89"/>
    <mergeCell ref="W87:X87"/>
    <mergeCell ref="Y87:Z87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A1:D1"/>
    <mergeCell ref="E1:G1"/>
    <mergeCell ref="Y95:Z95"/>
    <mergeCell ref="AA95:AC95"/>
    <mergeCell ref="AD95:AM95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89:X89"/>
    <mergeCell ref="Y89:Z89"/>
    <mergeCell ref="AA89:AC89"/>
    <mergeCell ref="AD89:AM89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89:B89"/>
    <mergeCell ref="D89:E89"/>
    <mergeCell ref="G89:J89"/>
    <mergeCell ref="K89:L89"/>
    <mergeCell ref="M89:N89"/>
    <mergeCell ref="O89:P89"/>
    <mergeCell ref="Q89:R89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H30:J30"/>
    <mergeCell ref="D31:F31"/>
    <mergeCell ref="D27:F27"/>
    <mergeCell ref="H27:J27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AG8:AM8"/>
    <mergeCell ref="AG9:AM9"/>
    <mergeCell ref="AG29:AM29"/>
    <mergeCell ref="AG30:AM30"/>
    <mergeCell ref="AD31:AF31"/>
    <mergeCell ref="AD32:AF32"/>
    <mergeCell ref="AG20:AM20"/>
    <mergeCell ref="AG21:AM21"/>
    <mergeCell ref="AG22:AM22"/>
    <mergeCell ref="AG23:AM23"/>
    <mergeCell ref="AG18:AM1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37:AM37"/>
    <mergeCell ref="AD27:AF27"/>
    <mergeCell ref="AG28:AM28"/>
    <mergeCell ref="AD33:AF33"/>
    <mergeCell ref="AA6:AC6"/>
    <mergeCell ref="U36:V36"/>
    <mergeCell ref="W36:X36"/>
    <mergeCell ref="Q36:R36"/>
    <mergeCell ref="S36:T36"/>
    <mergeCell ref="S34:T34"/>
    <mergeCell ref="U34:V34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W34:X34"/>
    <mergeCell ref="Y34:Z34"/>
    <mergeCell ref="W28:X28"/>
    <mergeCell ref="Y28:Z28"/>
    <mergeCell ref="Q13:R13"/>
    <mergeCell ref="S13:T13"/>
    <mergeCell ref="U13:V13"/>
    <mergeCell ref="W13:X13"/>
    <mergeCell ref="Y13:Z13"/>
    <mergeCell ref="Q25:R25"/>
    <mergeCell ref="S25:T25"/>
    <mergeCell ref="U25:V25"/>
    <mergeCell ref="W25:X25"/>
    <mergeCell ref="Y25:Z25"/>
    <mergeCell ref="AD23:AF23"/>
    <mergeCell ref="AD24:AF24"/>
    <mergeCell ref="K31:L31"/>
    <mergeCell ref="M31:N31"/>
    <mergeCell ref="O31:P31"/>
    <mergeCell ref="Q31:R31"/>
    <mergeCell ref="K32:L32"/>
    <mergeCell ref="M32:N32"/>
    <mergeCell ref="O32:P32"/>
    <mergeCell ref="Q32:R32"/>
    <mergeCell ref="W33:X33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M25:N25"/>
    <mergeCell ref="O25:P25"/>
    <mergeCell ref="AA2:AC2"/>
    <mergeCell ref="AA3:AC3"/>
    <mergeCell ref="AA4:AC4"/>
    <mergeCell ref="AA5:AC5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A7:AC7"/>
    <mergeCell ref="AA8:AC8"/>
    <mergeCell ref="AA9:AC9"/>
    <mergeCell ref="AD8:AF8"/>
    <mergeCell ref="AA15:AC15"/>
    <mergeCell ref="AA16:AC16"/>
    <mergeCell ref="AA17:AC17"/>
    <mergeCell ref="AA18:AC18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A26:AC26"/>
    <mergeCell ref="AA34:AC34"/>
    <mergeCell ref="AA27:AC27"/>
    <mergeCell ref="AA28:AC28"/>
    <mergeCell ref="AA29:AC29"/>
    <mergeCell ref="AA30:AC30"/>
    <mergeCell ref="AA31:AC31"/>
    <mergeCell ref="H28:J28"/>
    <mergeCell ref="D24:F24"/>
    <mergeCell ref="H24:J24"/>
    <mergeCell ref="AG13:AM13"/>
    <mergeCell ref="D32:F32"/>
    <mergeCell ref="H32:J32"/>
    <mergeCell ref="D29:F29"/>
    <mergeCell ref="H29:J29"/>
    <mergeCell ref="D30:F30"/>
    <mergeCell ref="Q33:R33"/>
    <mergeCell ref="S33:T33"/>
    <mergeCell ref="U33:V33"/>
    <mergeCell ref="Y33:Z33"/>
    <mergeCell ref="S31:T31"/>
    <mergeCell ref="M30:N30"/>
    <mergeCell ref="AG19:AM19"/>
    <mergeCell ref="AA24:AC24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AD9:AF9"/>
    <mergeCell ref="AD10:AF10"/>
    <mergeCell ref="AD11:AF11"/>
    <mergeCell ref="AD12:AF12"/>
    <mergeCell ref="AD13:AF13"/>
    <mergeCell ref="H12:J12"/>
    <mergeCell ref="D11:F11"/>
    <mergeCell ref="K33:L33"/>
    <mergeCell ref="K27:L27"/>
    <mergeCell ref="H25:J2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H11:J11"/>
    <mergeCell ref="D18:F18"/>
    <mergeCell ref="H18:J18"/>
    <mergeCell ref="H13:J13"/>
    <mergeCell ref="D14:F14"/>
    <mergeCell ref="H14:J14"/>
    <mergeCell ref="D12:F12"/>
    <mergeCell ref="D13:F13"/>
    <mergeCell ref="H15:J15"/>
    <mergeCell ref="H31:J31"/>
    <mergeCell ref="S30:T30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K26:L26"/>
    <mergeCell ref="M26:N26"/>
    <mergeCell ref="O26:P26"/>
    <mergeCell ref="Q26:R26"/>
    <mergeCell ref="S26:T26"/>
    <mergeCell ref="U26:V26"/>
    <mergeCell ref="W26:X26"/>
    <mergeCell ref="Y26:Z26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K21:L21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K15:L15"/>
    <mergeCell ref="M15:N15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4:L14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K11:L11"/>
    <mergeCell ref="M11:N11"/>
    <mergeCell ref="O11:P11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K7:L7"/>
    <mergeCell ref="M7:N7"/>
    <mergeCell ref="O7:P7"/>
    <mergeCell ref="Q7:R7"/>
    <mergeCell ref="S7:T7"/>
    <mergeCell ref="U7:V7"/>
    <mergeCell ref="W7:X7"/>
    <mergeCell ref="M6:N6"/>
    <mergeCell ref="O6:P6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H4:J4"/>
    <mergeCell ref="H5:J5"/>
    <mergeCell ref="W6:X6"/>
    <mergeCell ref="Y6:Z6"/>
    <mergeCell ref="Y7:Z7"/>
    <mergeCell ref="Q6:R6"/>
    <mergeCell ref="M2:N2"/>
    <mergeCell ref="O15:P15"/>
    <mergeCell ref="D4:F4"/>
    <mergeCell ref="D5:F5"/>
    <mergeCell ref="D6:F6"/>
    <mergeCell ref="H6:J6"/>
    <mergeCell ref="D7:F7"/>
    <mergeCell ref="H7:J7"/>
    <mergeCell ref="D8:F8"/>
    <mergeCell ref="H8:J8"/>
    <mergeCell ref="D9:F9"/>
    <mergeCell ref="H9:J9"/>
    <mergeCell ref="H10:J10"/>
    <mergeCell ref="A2:B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S5:T5"/>
    <mergeCell ref="U5:V5"/>
    <mergeCell ref="W5:X5"/>
    <mergeCell ref="A21:B21"/>
    <mergeCell ref="A22:B22"/>
    <mergeCell ref="A23:B23"/>
    <mergeCell ref="D21:F21"/>
    <mergeCell ref="A3:B3"/>
    <mergeCell ref="A4:B4"/>
    <mergeCell ref="A5:B5"/>
    <mergeCell ref="A16:B16"/>
    <mergeCell ref="A17:B17"/>
    <mergeCell ref="A18:B18"/>
    <mergeCell ref="A6:B6"/>
    <mergeCell ref="A7:B7"/>
    <mergeCell ref="A8:B8"/>
    <mergeCell ref="K4:L4"/>
    <mergeCell ref="K6:L6"/>
    <mergeCell ref="A9:B9"/>
    <mergeCell ref="C2:F2"/>
    <mergeCell ref="G2:J2"/>
    <mergeCell ref="K2:L2"/>
    <mergeCell ref="K5:L5"/>
    <mergeCell ref="K8:L8"/>
    <mergeCell ref="A33:B33"/>
    <mergeCell ref="D3:F3"/>
    <mergeCell ref="D10:F10"/>
    <mergeCell ref="A27:B27"/>
    <mergeCell ref="A28:B28"/>
    <mergeCell ref="A29:B29"/>
    <mergeCell ref="A30:B30"/>
    <mergeCell ref="D15:F15"/>
    <mergeCell ref="W35:X35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2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44593</v>
      </c>
      <c r="B3" s="503"/>
      <c r="C3" s="15"/>
      <c r="D3" s="662">
        <f>'1月'!$AD33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44594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44595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44596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44597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44598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44599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44600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44601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44602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44603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44604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44605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44606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44607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44608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44609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44610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44611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44612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44613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44614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44615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44616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44617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44618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44619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44620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 t="str">
        <f>IF(MONTH(A30+1)=E1,A30+1,"")</f>
        <v/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 t="str">
        <f>IF(MONTH(A30+2)=E1,A30+2,"")</f>
        <v/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 t="str">
        <f>IF(MONTH(A30+3)=E1,A30+3,"")</f>
        <v/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'1月'!K38</f>
        <v>0</v>
      </c>
      <c r="L35" s="664"/>
      <c r="M35" s="664">
        <f>'1月'!M38</f>
        <v>0</v>
      </c>
      <c r="N35" s="664"/>
      <c r="O35" s="664">
        <f>'1月'!O38</f>
        <v>0</v>
      </c>
      <c r="P35" s="664"/>
      <c r="Q35" s="664">
        <f>'1月'!Q38</f>
        <v>0</v>
      </c>
      <c r="R35" s="664"/>
      <c r="S35" s="664">
        <f>'1月'!S38</f>
        <v>0</v>
      </c>
      <c r="T35" s="664"/>
      <c r="U35" s="664">
        <f>'1月'!U38</f>
        <v>0</v>
      </c>
      <c r="V35" s="664"/>
      <c r="W35" s="664">
        <f>'1月'!W38</f>
        <v>0</v>
      </c>
      <c r="X35" s="664"/>
      <c r="Y35" s="664">
        <f>'1月'!Y38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2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N90kD250iungNKvItqdn+WSZqnm+NtrVeJnkzp/f8n/ALdRoYQELDz3XE84JD7r9zlzZPhFDmg2LhF+RvRjozQ==" saltValue="giveM5qPTSW27V1RwISe6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3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44621</v>
      </c>
      <c r="B3" s="503"/>
      <c r="C3" s="15"/>
      <c r="D3" s="662">
        <f>'2月'!$AD33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44622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44623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44624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44625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44626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44627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44628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44629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44630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44631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44632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44633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44634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44635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44636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44637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44638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44639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44640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44641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44642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44643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44644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44645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44646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44647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44648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44649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44650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44651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'2月'!K38</f>
        <v>0</v>
      </c>
      <c r="L35" s="664"/>
      <c r="M35" s="664">
        <f>'2月'!M38</f>
        <v>0</v>
      </c>
      <c r="N35" s="664"/>
      <c r="O35" s="664">
        <f>'2月'!O38</f>
        <v>0</v>
      </c>
      <c r="P35" s="664"/>
      <c r="Q35" s="664">
        <f>'2月'!Q38</f>
        <v>0</v>
      </c>
      <c r="R35" s="664"/>
      <c r="S35" s="664">
        <f>'2月'!S38</f>
        <v>0</v>
      </c>
      <c r="T35" s="664"/>
      <c r="U35" s="664">
        <f>'2月'!U38</f>
        <v>0</v>
      </c>
      <c r="V35" s="664"/>
      <c r="W35" s="664">
        <f>'2月'!W38</f>
        <v>0</v>
      </c>
      <c r="X35" s="664"/>
      <c r="Y35" s="664">
        <f>'2月'!Y38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3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8vChl8j79/4pz0I1sS52Otku1DhRKbk0e6GTfHvyu04fNkEH4x1z48rlBj5yS8eA87GrlYfi8E/W1LESwNJKtA==" saltValue="bCT5oDYI+YAk+55F2Yyhz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4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44652</v>
      </c>
      <c r="B3" s="503"/>
      <c r="C3" s="15"/>
      <c r="D3" s="662">
        <f>'3月'!$AD33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44653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44654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44655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44656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44657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44658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44659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44660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44661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44662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44663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44664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44665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44666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44667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44668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44669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44670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44671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44672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44673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44674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44675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44676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44677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44678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44679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44680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44681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 t="str">
        <f>IF(MONTH(A30+3)=E1,A30+3,"")</f>
        <v/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'3月'!K38</f>
        <v>0</v>
      </c>
      <c r="L35" s="664"/>
      <c r="M35" s="664">
        <f>'3月'!M38</f>
        <v>0</v>
      </c>
      <c r="N35" s="664"/>
      <c r="O35" s="664">
        <f>'3月'!O38</f>
        <v>0</v>
      </c>
      <c r="P35" s="664"/>
      <c r="Q35" s="664">
        <f>'3月'!Q38</f>
        <v>0</v>
      </c>
      <c r="R35" s="664"/>
      <c r="S35" s="664">
        <f>'3月'!S38</f>
        <v>0</v>
      </c>
      <c r="T35" s="664"/>
      <c r="U35" s="664">
        <f>'3月'!U38</f>
        <v>0</v>
      </c>
      <c r="V35" s="664"/>
      <c r="W35" s="664">
        <f>'3月'!W38</f>
        <v>0</v>
      </c>
      <c r="X35" s="664"/>
      <c r="Y35" s="664">
        <f>'3月'!Y38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4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9PLoPSV6h3gSAcBi5YNa6LwUfrHDE0NgEkzuKhmnNq2vNSvO1232yMH0JYy+TwLrFqy+9D3YlAh3YaRBSmoFGw==" saltValue="CXi0EdLOx+HSefhH3rc2H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5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44682</v>
      </c>
      <c r="B3" s="503"/>
      <c r="C3" s="15"/>
      <c r="D3" s="662">
        <f>'4月'!$AD33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44683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44684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44685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44686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44687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44688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44689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44690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44691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44692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44693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44694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44695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44696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44697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44698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44699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44700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44701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44702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44703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44704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44705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44706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44707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44708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44709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44710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44711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>
        <f>IF(MONTH(A30+3)=E1,A30+3,"")</f>
        <v>44712</v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'4月'!K38</f>
        <v>0</v>
      </c>
      <c r="L35" s="664"/>
      <c r="M35" s="664">
        <f>'4月'!M38</f>
        <v>0</v>
      </c>
      <c r="N35" s="664"/>
      <c r="O35" s="664">
        <f>'4月'!O38</f>
        <v>0</v>
      </c>
      <c r="P35" s="664"/>
      <c r="Q35" s="664">
        <f>'4月'!Q38</f>
        <v>0</v>
      </c>
      <c r="R35" s="664"/>
      <c r="S35" s="664">
        <f>'4月'!S38</f>
        <v>0</v>
      </c>
      <c r="T35" s="664"/>
      <c r="U35" s="664">
        <f>'4月'!U38</f>
        <v>0</v>
      </c>
      <c r="V35" s="664"/>
      <c r="W35" s="664">
        <f>'4月'!W38</f>
        <v>0</v>
      </c>
      <c r="X35" s="664"/>
      <c r="Y35" s="664">
        <f>'4月'!Y38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5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cXgkEQpUtoz1sw3dD1Jcdp/aaBnj/NCWNL7rsd28iLHjbYe0UlwWTpBMbZk447nA70nHLre914Ruu70bjMgO1g==" saltValue="qcKNhpAWjgtWk9e+aEEqg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22" customWidth="1"/>
    <col min="11" max="26" width="2.625" style="22" customWidth="1"/>
    <col min="27" max="38" width="2.5" style="22" customWidth="1"/>
    <col min="39" max="39" width="1.5" style="22" customWidth="1"/>
    <col min="40" max="16384" width="9" style="22"/>
  </cols>
  <sheetData>
    <row r="1" spans="1:41" ht="21" customHeight="1">
      <c r="A1" s="484">
        <f>初期項目設定!A1</f>
        <v>2022</v>
      </c>
      <c r="B1" s="484"/>
      <c r="C1" s="484"/>
      <c r="D1" s="484"/>
      <c r="E1" s="485">
        <v>6</v>
      </c>
      <c r="F1" s="485"/>
      <c r="G1" s="48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486" t="s">
        <v>88</v>
      </c>
      <c r="AD1" s="486"/>
      <c r="AE1" s="486"/>
      <c r="AF1" s="486"/>
      <c r="AG1" s="486"/>
      <c r="AH1" s="93"/>
      <c r="AI1" s="486" t="s">
        <v>89</v>
      </c>
      <c r="AJ1" s="486"/>
      <c r="AK1" s="486"/>
      <c r="AL1" s="486"/>
      <c r="AM1" s="486"/>
      <c r="AN1" s="80"/>
      <c r="AO1" s="95"/>
    </row>
    <row r="2" spans="1:41" ht="21" customHeight="1">
      <c r="A2" s="609" t="s">
        <v>121</v>
      </c>
      <c r="B2" s="561"/>
      <c r="C2" s="609" t="s">
        <v>5</v>
      </c>
      <c r="D2" s="561"/>
      <c r="E2" s="561"/>
      <c r="F2" s="562"/>
      <c r="G2" s="609" t="s">
        <v>6</v>
      </c>
      <c r="H2" s="561"/>
      <c r="I2" s="561"/>
      <c r="J2" s="562"/>
      <c r="K2" s="616" t="str">
        <f>初期項目設定!K2&amp;""</f>
        <v>食費</v>
      </c>
      <c r="L2" s="617"/>
      <c r="M2" s="618" t="str">
        <f>初期項目設定!M2&amp;""</f>
        <v>消耗</v>
      </c>
      <c r="N2" s="619"/>
      <c r="O2" s="618" t="str">
        <f>初期項目設定!O2&amp;""</f>
        <v>耐久</v>
      </c>
      <c r="P2" s="619"/>
      <c r="Q2" s="618" t="str">
        <f>初期項目設定!Q2&amp;""</f>
        <v>娯楽</v>
      </c>
      <c r="R2" s="619"/>
      <c r="S2" s="618" t="str">
        <f>初期項目設定!S2&amp;""</f>
        <v>通信</v>
      </c>
      <c r="T2" s="619"/>
      <c r="U2" s="618" t="str">
        <f>初期項目設定!U2&amp;""</f>
        <v>交際</v>
      </c>
      <c r="V2" s="619"/>
      <c r="W2" s="618" t="str">
        <f>初期項目設定!W2&amp;""</f>
        <v>・・</v>
      </c>
      <c r="X2" s="619"/>
      <c r="Y2" s="618" t="str">
        <f>初期項目設定!Y2&amp;""</f>
        <v>・・</v>
      </c>
      <c r="Z2" s="619"/>
      <c r="AA2" s="643" t="s">
        <v>8</v>
      </c>
      <c r="AB2" s="623"/>
      <c r="AC2" s="624"/>
      <c r="AD2" s="561" t="s">
        <v>9</v>
      </c>
      <c r="AE2" s="561"/>
      <c r="AF2" s="562"/>
      <c r="AG2" s="623" t="s">
        <v>120</v>
      </c>
      <c r="AH2" s="623"/>
      <c r="AI2" s="623"/>
      <c r="AJ2" s="623"/>
      <c r="AK2" s="623"/>
      <c r="AL2" s="623"/>
      <c r="AM2" s="624"/>
      <c r="AN2" s="80"/>
      <c r="AO2" s="80"/>
    </row>
    <row r="3" spans="1:41" ht="21" customHeight="1">
      <c r="A3" s="502">
        <f>DATE(A1,E1,1)</f>
        <v>44713</v>
      </c>
      <c r="B3" s="503"/>
      <c r="C3" s="15"/>
      <c r="D3" s="662">
        <f>'5月'!$AD33</f>
        <v>0</v>
      </c>
      <c r="E3" s="662"/>
      <c r="F3" s="663"/>
      <c r="G3" s="16"/>
      <c r="H3" s="507"/>
      <c r="I3" s="507"/>
      <c r="J3" s="508"/>
      <c r="K3" s="622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  <c r="AA3" s="644">
        <f>SUM(K3:Z3)</f>
        <v>0</v>
      </c>
      <c r="AB3" s="645"/>
      <c r="AC3" s="646"/>
      <c r="AD3" s="625">
        <f>D3-H3-AA3</f>
        <v>0</v>
      </c>
      <c r="AE3" s="626"/>
      <c r="AF3" s="627"/>
      <c r="AG3" s="521"/>
      <c r="AH3" s="521"/>
      <c r="AI3" s="521"/>
      <c r="AJ3" s="521"/>
      <c r="AK3" s="521"/>
      <c r="AL3" s="521"/>
      <c r="AM3" s="522"/>
      <c r="AN3" s="80"/>
      <c r="AO3" s="80"/>
    </row>
    <row r="4" spans="1:41" ht="21" customHeight="1">
      <c r="A4" s="509">
        <f>A3+1</f>
        <v>44714</v>
      </c>
      <c r="B4" s="514"/>
      <c r="C4" s="17"/>
      <c r="D4" s="511"/>
      <c r="E4" s="511"/>
      <c r="F4" s="512"/>
      <c r="G4" s="18"/>
      <c r="H4" s="511"/>
      <c r="I4" s="511"/>
      <c r="J4" s="512"/>
      <c r="K4" s="513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2"/>
      <c r="AA4" s="630">
        <f t="shared" ref="AA4:AA33" si="0">SUM(K4:Z4)</f>
        <v>0</v>
      </c>
      <c r="AB4" s="628"/>
      <c r="AC4" s="629"/>
      <c r="AD4" s="628">
        <f>AD3+D4-H4-AA4</f>
        <v>0</v>
      </c>
      <c r="AE4" s="628"/>
      <c r="AF4" s="629"/>
      <c r="AG4" s="449"/>
      <c r="AH4" s="449"/>
      <c r="AI4" s="449"/>
      <c r="AJ4" s="449"/>
      <c r="AK4" s="449"/>
      <c r="AL4" s="449"/>
      <c r="AM4" s="450"/>
      <c r="AN4" s="80"/>
      <c r="AO4" s="80"/>
    </row>
    <row r="5" spans="1:41" ht="21" customHeight="1">
      <c r="A5" s="509">
        <f t="shared" ref="A5:A30" si="1">A4+1</f>
        <v>44715</v>
      </c>
      <c r="B5" s="510"/>
      <c r="C5" s="17"/>
      <c r="D5" s="511"/>
      <c r="E5" s="511"/>
      <c r="F5" s="512"/>
      <c r="G5" s="18"/>
      <c r="H5" s="511"/>
      <c r="I5" s="511"/>
      <c r="J5" s="512"/>
      <c r="K5" s="513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2"/>
      <c r="AA5" s="630">
        <f t="shared" si="0"/>
        <v>0</v>
      </c>
      <c r="AB5" s="628"/>
      <c r="AC5" s="629"/>
      <c r="AD5" s="628">
        <f t="shared" ref="AD5:AD33" si="2">AD4+D5-H5-AA5</f>
        <v>0</v>
      </c>
      <c r="AE5" s="628"/>
      <c r="AF5" s="629"/>
      <c r="AG5" s="449"/>
      <c r="AH5" s="449"/>
      <c r="AI5" s="449"/>
      <c r="AJ5" s="449"/>
      <c r="AK5" s="449"/>
      <c r="AL5" s="449"/>
      <c r="AM5" s="450"/>
      <c r="AN5" s="80"/>
      <c r="AO5" s="80"/>
    </row>
    <row r="6" spans="1:41" ht="21" customHeight="1">
      <c r="A6" s="509">
        <f t="shared" si="1"/>
        <v>44716</v>
      </c>
      <c r="B6" s="510"/>
      <c r="C6" s="17"/>
      <c r="D6" s="511"/>
      <c r="E6" s="511"/>
      <c r="F6" s="512"/>
      <c r="G6" s="18"/>
      <c r="H6" s="511"/>
      <c r="I6" s="511"/>
      <c r="J6" s="512"/>
      <c r="K6" s="513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2"/>
      <c r="AA6" s="630">
        <f t="shared" si="0"/>
        <v>0</v>
      </c>
      <c r="AB6" s="628"/>
      <c r="AC6" s="629"/>
      <c r="AD6" s="628">
        <f t="shared" si="2"/>
        <v>0</v>
      </c>
      <c r="AE6" s="628"/>
      <c r="AF6" s="629"/>
      <c r="AG6" s="449"/>
      <c r="AH6" s="449"/>
      <c r="AI6" s="449"/>
      <c r="AJ6" s="449"/>
      <c r="AK6" s="449"/>
      <c r="AL6" s="449"/>
      <c r="AM6" s="450"/>
      <c r="AN6" s="80"/>
      <c r="AO6" s="80"/>
    </row>
    <row r="7" spans="1:41" ht="21" customHeight="1">
      <c r="A7" s="509">
        <f t="shared" si="1"/>
        <v>44717</v>
      </c>
      <c r="B7" s="510"/>
      <c r="C7" s="17"/>
      <c r="D7" s="511"/>
      <c r="E7" s="511"/>
      <c r="F7" s="512"/>
      <c r="G7" s="18"/>
      <c r="H7" s="511"/>
      <c r="I7" s="511"/>
      <c r="J7" s="512"/>
      <c r="K7" s="513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2"/>
      <c r="AA7" s="630">
        <f t="shared" si="0"/>
        <v>0</v>
      </c>
      <c r="AB7" s="628"/>
      <c r="AC7" s="629"/>
      <c r="AD7" s="628">
        <f t="shared" si="2"/>
        <v>0</v>
      </c>
      <c r="AE7" s="628"/>
      <c r="AF7" s="629"/>
      <c r="AG7" s="449"/>
      <c r="AH7" s="449"/>
      <c r="AI7" s="449"/>
      <c r="AJ7" s="449"/>
      <c r="AK7" s="449"/>
      <c r="AL7" s="449"/>
      <c r="AM7" s="450"/>
      <c r="AN7" s="80"/>
      <c r="AO7" s="80"/>
    </row>
    <row r="8" spans="1:41" ht="21" customHeight="1">
      <c r="A8" s="509">
        <f t="shared" si="1"/>
        <v>44718</v>
      </c>
      <c r="B8" s="510"/>
      <c r="C8" s="17"/>
      <c r="D8" s="511"/>
      <c r="E8" s="511"/>
      <c r="F8" s="512"/>
      <c r="G8" s="18"/>
      <c r="H8" s="511"/>
      <c r="I8" s="511"/>
      <c r="J8" s="512"/>
      <c r="K8" s="513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2"/>
      <c r="AA8" s="630">
        <f t="shared" si="0"/>
        <v>0</v>
      </c>
      <c r="AB8" s="628"/>
      <c r="AC8" s="629"/>
      <c r="AD8" s="628">
        <f t="shared" si="2"/>
        <v>0</v>
      </c>
      <c r="AE8" s="628"/>
      <c r="AF8" s="629"/>
      <c r="AG8" s="449"/>
      <c r="AH8" s="449"/>
      <c r="AI8" s="449"/>
      <c r="AJ8" s="449"/>
      <c r="AK8" s="449"/>
      <c r="AL8" s="449"/>
      <c r="AM8" s="450"/>
      <c r="AN8" s="80"/>
      <c r="AO8" s="80"/>
    </row>
    <row r="9" spans="1:41" ht="21" customHeight="1">
      <c r="A9" s="509">
        <f t="shared" si="1"/>
        <v>44719</v>
      </c>
      <c r="B9" s="510"/>
      <c r="C9" s="17"/>
      <c r="D9" s="511"/>
      <c r="E9" s="511"/>
      <c r="F9" s="512"/>
      <c r="G9" s="18"/>
      <c r="H9" s="511"/>
      <c r="I9" s="511"/>
      <c r="J9" s="512"/>
      <c r="K9" s="513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2"/>
      <c r="AA9" s="630">
        <f t="shared" si="0"/>
        <v>0</v>
      </c>
      <c r="AB9" s="628"/>
      <c r="AC9" s="629"/>
      <c r="AD9" s="628">
        <f t="shared" si="2"/>
        <v>0</v>
      </c>
      <c r="AE9" s="628"/>
      <c r="AF9" s="629"/>
      <c r="AG9" s="449"/>
      <c r="AH9" s="449"/>
      <c r="AI9" s="449"/>
      <c r="AJ9" s="449"/>
      <c r="AK9" s="449"/>
      <c r="AL9" s="449"/>
      <c r="AM9" s="450"/>
      <c r="AN9" s="80"/>
      <c r="AO9" s="80"/>
    </row>
    <row r="10" spans="1:41" ht="21" customHeight="1">
      <c r="A10" s="509">
        <f t="shared" si="1"/>
        <v>44720</v>
      </c>
      <c r="B10" s="510"/>
      <c r="C10" s="17"/>
      <c r="D10" s="511"/>
      <c r="E10" s="511"/>
      <c r="F10" s="512"/>
      <c r="G10" s="18"/>
      <c r="H10" s="511"/>
      <c r="I10" s="511"/>
      <c r="J10" s="512"/>
      <c r="K10" s="513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2"/>
      <c r="AA10" s="630">
        <f t="shared" si="0"/>
        <v>0</v>
      </c>
      <c r="AB10" s="628"/>
      <c r="AC10" s="629"/>
      <c r="AD10" s="628">
        <f t="shared" si="2"/>
        <v>0</v>
      </c>
      <c r="AE10" s="628"/>
      <c r="AF10" s="629"/>
      <c r="AG10" s="449"/>
      <c r="AH10" s="449"/>
      <c r="AI10" s="449"/>
      <c r="AJ10" s="449"/>
      <c r="AK10" s="449"/>
      <c r="AL10" s="449"/>
      <c r="AM10" s="450"/>
      <c r="AN10" s="80"/>
      <c r="AO10" s="80"/>
    </row>
    <row r="11" spans="1:41" ht="21" customHeight="1">
      <c r="A11" s="509">
        <f t="shared" si="1"/>
        <v>44721</v>
      </c>
      <c r="B11" s="510"/>
      <c r="C11" s="17"/>
      <c r="D11" s="511"/>
      <c r="E11" s="511"/>
      <c r="F11" s="512"/>
      <c r="G11" s="18"/>
      <c r="H11" s="511"/>
      <c r="I11" s="511"/>
      <c r="J11" s="512"/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2"/>
      <c r="AA11" s="630">
        <f t="shared" si="0"/>
        <v>0</v>
      </c>
      <c r="AB11" s="628"/>
      <c r="AC11" s="629"/>
      <c r="AD11" s="628">
        <f t="shared" si="2"/>
        <v>0</v>
      </c>
      <c r="AE11" s="628"/>
      <c r="AF11" s="629"/>
      <c r="AG11" s="449"/>
      <c r="AH11" s="449"/>
      <c r="AI11" s="449"/>
      <c r="AJ11" s="449"/>
      <c r="AK11" s="449"/>
      <c r="AL11" s="449"/>
      <c r="AM11" s="450"/>
      <c r="AN11" s="80"/>
      <c r="AO11" s="80"/>
    </row>
    <row r="12" spans="1:41" ht="21" customHeight="1">
      <c r="A12" s="509">
        <f t="shared" si="1"/>
        <v>44722</v>
      </c>
      <c r="B12" s="510"/>
      <c r="C12" s="17"/>
      <c r="D12" s="511"/>
      <c r="E12" s="511"/>
      <c r="F12" s="512"/>
      <c r="G12" s="18"/>
      <c r="H12" s="511"/>
      <c r="I12" s="511"/>
      <c r="J12" s="512"/>
      <c r="K12" s="513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2"/>
      <c r="AA12" s="630">
        <f t="shared" si="0"/>
        <v>0</v>
      </c>
      <c r="AB12" s="628"/>
      <c r="AC12" s="629"/>
      <c r="AD12" s="628">
        <f t="shared" si="2"/>
        <v>0</v>
      </c>
      <c r="AE12" s="628"/>
      <c r="AF12" s="629"/>
      <c r="AG12" s="449"/>
      <c r="AH12" s="449"/>
      <c r="AI12" s="449"/>
      <c r="AJ12" s="449"/>
      <c r="AK12" s="449"/>
      <c r="AL12" s="449"/>
      <c r="AM12" s="450"/>
      <c r="AN12" s="80"/>
      <c r="AO12" s="80"/>
    </row>
    <row r="13" spans="1:41" ht="21" customHeight="1">
      <c r="A13" s="509">
        <f t="shared" si="1"/>
        <v>44723</v>
      </c>
      <c r="B13" s="510"/>
      <c r="C13" s="17"/>
      <c r="D13" s="511"/>
      <c r="E13" s="511"/>
      <c r="F13" s="512"/>
      <c r="G13" s="18"/>
      <c r="H13" s="511"/>
      <c r="I13" s="511"/>
      <c r="J13" s="512"/>
      <c r="K13" s="513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2"/>
      <c r="AA13" s="630">
        <f t="shared" si="0"/>
        <v>0</v>
      </c>
      <c r="AB13" s="628"/>
      <c r="AC13" s="629"/>
      <c r="AD13" s="628">
        <f t="shared" si="2"/>
        <v>0</v>
      </c>
      <c r="AE13" s="628"/>
      <c r="AF13" s="629"/>
      <c r="AG13" s="449"/>
      <c r="AH13" s="449"/>
      <c r="AI13" s="449"/>
      <c r="AJ13" s="449"/>
      <c r="AK13" s="449"/>
      <c r="AL13" s="449"/>
      <c r="AM13" s="450"/>
      <c r="AN13" s="80"/>
      <c r="AO13" s="80"/>
    </row>
    <row r="14" spans="1:41" ht="21" customHeight="1">
      <c r="A14" s="509">
        <f t="shared" si="1"/>
        <v>44724</v>
      </c>
      <c r="B14" s="510"/>
      <c r="C14" s="17"/>
      <c r="D14" s="511"/>
      <c r="E14" s="511"/>
      <c r="F14" s="512"/>
      <c r="G14" s="18"/>
      <c r="H14" s="511"/>
      <c r="I14" s="511"/>
      <c r="J14" s="512"/>
      <c r="K14" s="513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2"/>
      <c r="AA14" s="630">
        <f t="shared" si="0"/>
        <v>0</v>
      </c>
      <c r="AB14" s="628"/>
      <c r="AC14" s="629"/>
      <c r="AD14" s="628">
        <f t="shared" si="2"/>
        <v>0</v>
      </c>
      <c r="AE14" s="628"/>
      <c r="AF14" s="629"/>
      <c r="AG14" s="449"/>
      <c r="AH14" s="449"/>
      <c r="AI14" s="449"/>
      <c r="AJ14" s="449"/>
      <c r="AK14" s="449"/>
      <c r="AL14" s="449"/>
      <c r="AM14" s="450"/>
      <c r="AN14" s="80"/>
      <c r="AO14" s="80"/>
    </row>
    <row r="15" spans="1:41" ht="21" customHeight="1">
      <c r="A15" s="509">
        <f t="shared" si="1"/>
        <v>44725</v>
      </c>
      <c r="B15" s="510"/>
      <c r="C15" s="17"/>
      <c r="D15" s="442"/>
      <c r="E15" s="511"/>
      <c r="F15" s="512"/>
      <c r="G15" s="18"/>
      <c r="H15" s="442"/>
      <c r="I15" s="511"/>
      <c r="J15" s="512"/>
      <c r="K15" s="523"/>
      <c r="L15" s="443"/>
      <c r="M15" s="442"/>
      <c r="N15" s="443"/>
      <c r="O15" s="442"/>
      <c r="P15" s="443"/>
      <c r="Q15" s="442"/>
      <c r="R15" s="443"/>
      <c r="S15" s="442"/>
      <c r="T15" s="443"/>
      <c r="U15" s="442"/>
      <c r="V15" s="443"/>
      <c r="W15" s="442"/>
      <c r="X15" s="443"/>
      <c r="Y15" s="442"/>
      <c r="Z15" s="512"/>
      <c r="AA15" s="630">
        <f t="shared" si="0"/>
        <v>0</v>
      </c>
      <c r="AB15" s="628"/>
      <c r="AC15" s="629"/>
      <c r="AD15" s="630">
        <f t="shared" si="2"/>
        <v>0</v>
      </c>
      <c r="AE15" s="628"/>
      <c r="AF15" s="629"/>
      <c r="AG15" s="524"/>
      <c r="AH15" s="449"/>
      <c r="AI15" s="449"/>
      <c r="AJ15" s="449"/>
      <c r="AK15" s="449"/>
      <c r="AL15" s="449"/>
      <c r="AM15" s="450"/>
      <c r="AN15" s="80"/>
      <c r="AO15" s="80"/>
    </row>
    <row r="16" spans="1:41" ht="21" customHeight="1">
      <c r="A16" s="509">
        <f t="shared" si="1"/>
        <v>44726</v>
      </c>
      <c r="B16" s="510"/>
      <c r="C16" s="17"/>
      <c r="D16" s="442"/>
      <c r="E16" s="511"/>
      <c r="F16" s="512"/>
      <c r="G16" s="18"/>
      <c r="H16" s="442"/>
      <c r="I16" s="511"/>
      <c r="J16" s="512"/>
      <c r="K16" s="523"/>
      <c r="L16" s="443"/>
      <c r="M16" s="442"/>
      <c r="N16" s="443"/>
      <c r="O16" s="442"/>
      <c r="P16" s="443"/>
      <c r="Q16" s="442"/>
      <c r="R16" s="443"/>
      <c r="S16" s="442"/>
      <c r="T16" s="443"/>
      <c r="U16" s="442"/>
      <c r="V16" s="443"/>
      <c r="W16" s="442"/>
      <c r="X16" s="443"/>
      <c r="Y16" s="442"/>
      <c r="Z16" s="512"/>
      <c r="AA16" s="630">
        <f t="shared" si="0"/>
        <v>0</v>
      </c>
      <c r="AB16" s="628"/>
      <c r="AC16" s="629"/>
      <c r="AD16" s="630">
        <f t="shared" si="2"/>
        <v>0</v>
      </c>
      <c r="AE16" s="628"/>
      <c r="AF16" s="629"/>
      <c r="AG16" s="524"/>
      <c r="AH16" s="449"/>
      <c r="AI16" s="449"/>
      <c r="AJ16" s="449"/>
      <c r="AK16" s="449"/>
      <c r="AL16" s="449"/>
      <c r="AM16" s="450"/>
      <c r="AN16" s="80"/>
      <c r="AO16" s="80"/>
    </row>
    <row r="17" spans="1:41" ht="21" customHeight="1">
      <c r="A17" s="509">
        <f t="shared" si="1"/>
        <v>44727</v>
      </c>
      <c r="B17" s="510"/>
      <c r="C17" s="19"/>
      <c r="D17" s="531"/>
      <c r="E17" s="531"/>
      <c r="F17" s="532"/>
      <c r="G17" s="20"/>
      <c r="H17" s="531"/>
      <c r="I17" s="531"/>
      <c r="J17" s="532"/>
      <c r="K17" s="533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525"/>
      <c r="AA17" s="634">
        <f t="shared" si="0"/>
        <v>0</v>
      </c>
      <c r="AB17" s="635"/>
      <c r="AC17" s="636"/>
      <c r="AD17" s="628">
        <f t="shared" si="2"/>
        <v>0</v>
      </c>
      <c r="AE17" s="628"/>
      <c r="AF17" s="629"/>
      <c r="AG17" s="529"/>
      <c r="AH17" s="529"/>
      <c r="AI17" s="529"/>
      <c r="AJ17" s="529"/>
      <c r="AK17" s="529"/>
      <c r="AL17" s="529"/>
      <c r="AM17" s="530"/>
      <c r="AN17" s="80"/>
      <c r="AO17" s="80"/>
    </row>
    <row r="18" spans="1:41" ht="21" customHeight="1">
      <c r="A18" s="509">
        <f t="shared" si="1"/>
        <v>44728</v>
      </c>
      <c r="B18" s="510"/>
      <c r="C18" s="17"/>
      <c r="D18" s="511"/>
      <c r="E18" s="511"/>
      <c r="F18" s="512"/>
      <c r="G18" s="18"/>
      <c r="H18" s="511"/>
      <c r="I18" s="511"/>
      <c r="J18" s="512"/>
      <c r="K18" s="513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2"/>
      <c r="AA18" s="630">
        <f t="shared" si="0"/>
        <v>0</v>
      </c>
      <c r="AB18" s="628"/>
      <c r="AC18" s="629"/>
      <c r="AD18" s="628">
        <f t="shared" si="2"/>
        <v>0</v>
      </c>
      <c r="AE18" s="628"/>
      <c r="AF18" s="629"/>
      <c r="AG18" s="449"/>
      <c r="AH18" s="449"/>
      <c r="AI18" s="449"/>
      <c r="AJ18" s="449"/>
      <c r="AK18" s="449"/>
      <c r="AL18" s="449"/>
      <c r="AM18" s="450"/>
      <c r="AN18" s="80"/>
      <c r="AO18" s="80"/>
    </row>
    <row r="19" spans="1:41" ht="21" customHeight="1">
      <c r="A19" s="509">
        <f t="shared" si="1"/>
        <v>44729</v>
      </c>
      <c r="B19" s="510"/>
      <c r="C19" s="17"/>
      <c r="D19" s="511"/>
      <c r="E19" s="511"/>
      <c r="F19" s="512"/>
      <c r="G19" s="18"/>
      <c r="H19" s="511"/>
      <c r="I19" s="511"/>
      <c r="J19" s="512"/>
      <c r="K19" s="513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2"/>
      <c r="AA19" s="630">
        <f t="shared" si="0"/>
        <v>0</v>
      </c>
      <c r="AB19" s="628"/>
      <c r="AC19" s="629"/>
      <c r="AD19" s="628">
        <f t="shared" si="2"/>
        <v>0</v>
      </c>
      <c r="AE19" s="628"/>
      <c r="AF19" s="629"/>
      <c r="AG19" s="449"/>
      <c r="AH19" s="449"/>
      <c r="AI19" s="449"/>
      <c r="AJ19" s="449"/>
      <c r="AK19" s="449"/>
      <c r="AL19" s="449"/>
      <c r="AM19" s="450"/>
      <c r="AN19" s="80"/>
      <c r="AO19" s="80"/>
    </row>
    <row r="20" spans="1:41" ht="21" customHeight="1">
      <c r="A20" s="509">
        <f t="shared" si="1"/>
        <v>44730</v>
      </c>
      <c r="B20" s="510"/>
      <c r="C20" s="17"/>
      <c r="D20" s="511"/>
      <c r="E20" s="511"/>
      <c r="F20" s="512"/>
      <c r="G20" s="18"/>
      <c r="H20" s="511"/>
      <c r="I20" s="511"/>
      <c r="J20" s="512"/>
      <c r="K20" s="513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2"/>
      <c r="AA20" s="630">
        <f t="shared" si="0"/>
        <v>0</v>
      </c>
      <c r="AB20" s="628"/>
      <c r="AC20" s="629"/>
      <c r="AD20" s="628">
        <f t="shared" si="2"/>
        <v>0</v>
      </c>
      <c r="AE20" s="628"/>
      <c r="AF20" s="629"/>
      <c r="AG20" s="449"/>
      <c r="AH20" s="449"/>
      <c r="AI20" s="449"/>
      <c r="AJ20" s="449"/>
      <c r="AK20" s="449"/>
      <c r="AL20" s="449"/>
      <c r="AM20" s="450"/>
      <c r="AN20" s="80"/>
      <c r="AO20" s="80"/>
    </row>
    <row r="21" spans="1:41" ht="21" customHeight="1">
      <c r="A21" s="509">
        <f t="shared" si="1"/>
        <v>44731</v>
      </c>
      <c r="B21" s="510"/>
      <c r="C21" s="17"/>
      <c r="D21" s="511"/>
      <c r="E21" s="511"/>
      <c r="F21" s="512"/>
      <c r="G21" s="18"/>
      <c r="H21" s="511"/>
      <c r="I21" s="511"/>
      <c r="J21" s="512"/>
      <c r="K21" s="51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2"/>
      <c r="AA21" s="630">
        <f t="shared" si="0"/>
        <v>0</v>
      </c>
      <c r="AB21" s="628"/>
      <c r="AC21" s="629"/>
      <c r="AD21" s="628">
        <f t="shared" si="2"/>
        <v>0</v>
      </c>
      <c r="AE21" s="628"/>
      <c r="AF21" s="629"/>
      <c r="AG21" s="449"/>
      <c r="AH21" s="449"/>
      <c r="AI21" s="449"/>
      <c r="AJ21" s="449"/>
      <c r="AK21" s="449"/>
      <c r="AL21" s="449"/>
      <c r="AM21" s="450"/>
      <c r="AN21" s="80"/>
      <c r="AO21" s="80"/>
    </row>
    <row r="22" spans="1:41" ht="21" customHeight="1">
      <c r="A22" s="509">
        <f t="shared" si="1"/>
        <v>44732</v>
      </c>
      <c r="B22" s="510"/>
      <c r="C22" s="17"/>
      <c r="D22" s="442"/>
      <c r="E22" s="511"/>
      <c r="F22" s="512"/>
      <c r="G22" s="18"/>
      <c r="H22" s="442"/>
      <c r="I22" s="511"/>
      <c r="J22" s="512"/>
      <c r="K22" s="523"/>
      <c r="L22" s="443"/>
      <c r="M22" s="442"/>
      <c r="N22" s="443"/>
      <c r="O22" s="442"/>
      <c r="P22" s="443"/>
      <c r="Q22" s="442"/>
      <c r="R22" s="443"/>
      <c r="S22" s="442"/>
      <c r="T22" s="443"/>
      <c r="U22" s="442"/>
      <c r="V22" s="443"/>
      <c r="W22" s="442"/>
      <c r="X22" s="443"/>
      <c r="Y22" s="442"/>
      <c r="Z22" s="512"/>
      <c r="AA22" s="630">
        <f t="shared" si="0"/>
        <v>0</v>
      </c>
      <c r="AB22" s="628"/>
      <c r="AC22" s="629"/>
      <c r="AD22" s="630">
        <f t="shared" si="2"/>
        <v>0</v>
      </c>
      <c r="AE22" s="628"/>
      <c r="AF22" s="629"/>
      <c r="AG22" s="524"/>
      <c r="AH22" s="449"/>
      <c r="AI22" s="449"/>
      <c r="AJ22" s="449"/>
      <c r="AK22" s="449"/>
      <c r="AL22" s="449"/>
      <c r="AM22" s="450"/>
      <c r="AN22" s="80"/>
      <c r="AO22" s="80"/>
    </row>
    <row r="23" spans="1:41" ht="21" customHeight="1">
      <c r="A23" s="509">
        <f t="shared" si="1"/>
        <v>44733</v>
      </c>
      <c r="B23" s="510"/>
      <c r="C23" s="17"/>
      <c r="D23" s="442"/>
      <c r="E23" s="511"/>
      <c r="F23" s="512"/>
      <c r="G23" s="18"/>
      <c r="H23" s="442"/>
      <c r="I23" s="511"/>
      <c r="J23" s="512"/>
      <c r="K23" s="523"/>
      <c r="L23" s="443"/>
      <c r="M23" s="442"/>
      <c r="N23" s="443"/>
      <c r="O23" s="442"/>
      <c r="P23" s="443"/>
      <c r="Q23" s="442"/>
      <c r="R23" s="443"/>
      <c r="S23" s="442"/>
      <c r="T23" s="443"/>
      <c r="U23" s="442"/>
      <c r="V23" s="443"/>
      <c r="W23" s="442"/>
      <c r="X23" s="443"/>
      <c r="Y23" s="442"/>
      <c r="Z23" s="512"/>
      <c r="AA23" s="630">
        <f t="shared" si="0"/>
        <v>0</v>
      </c>
      <c r="AB23" s="628"/>
      <c r="AC23" s="629"/>
      <c r="AD23" s="630">
        <f t="shared" si="2"/>
        <v>0</v>
      </c>
      <c r="AE23" s="628"/>
      <c r="AF23" s="629"/>
      <c r="AG23" s="524"/>
      <c r="AH23" s="449"/>
      <c r="AI23" s="449"/>
      <c r="AJ23" s="449"/>
      <c r="AK23" s="449"/>
      <c r="AL23" s="449"/>
      <c r="AM23" s="450"/>
      <c r="AN23" s="80"/>
      <c r="AO23" s="80"/>
    </row>
    <row r="24" spans="1:41" ht="21" customHeight="1">
      <c r="A24" s="509">
        <f t="shared" si="1"/>
        <v>44734</v>
      </c>
      <c r="B24" s="510"/>
      <c r="C24" s="19"/>
      <c r="D24" s="531"/>
      <c r="E24" s="531"/>
      <c r="F24" s="532"/>
      <c r="G24" s="20"/>
      <c r="H24" s="531"/>
      <c r="I24" s="531"/>
      <c r="J24" s="532"/>
      <c r="K24" s="533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525"/>
      <c r="AA24" s="634">
        <f t="shared" si="0"/>
        <v>0</v>
      </c>
      <c r="AB24" s="635"/>
      <c r="AC24" s="636"/>
      <c r="AD24" s="628">
        <f t="shared" si="2"/>
        <v>0</v>
      </c>
      <c r="AE24" s="628"/>
      <c r="AF24" s="629"/>
      <c r="AG24" s="529"/>
      <c r="AH24" s="529"/>
      <c r="AI24" s="529"/>
      <c r="AJ24" s="529"/>
      <c r="AK24" s="529"/>
      <c r="AL24" s="529"/>
      <c r="AM24" s="530"/>
      <c r="AN24" s="80"/>
      <c r="AO24" s="80"/>
    </row>
    <row r="25" spans="1:41" ht="21" customHeight="1">
      <c r="A25" s="509">
        <f t="shared" si="1"/>
        <v>44735</v>
      </c>
      <c r="B25" s="510"/>
      <c r="C25" s="19"/>
      <c r="D25" s="531"/>
      <c r="E25" s="531"/>
      <c r="F25" s="532"/>
      <c r="G25" s="20"/>
      <c r="H25" s="531"/>
      <c r="I25" s="531"/>
      <c r="J25" s="532"/>
      <c r="K25" s="533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525"/>
      <c r="AA25" s="634">
        <f t="shared" si="0"/>
        <v>0</v>
      </c>
      <c r="AB25" s="635"/>
      <c r="AC25" s="636"/>
      <c r="AD25" s="628">
        <f t="shared" si="2"/>
        <v>0</v>
      </c>
      <c r="AE25" s="628"/>
      <c r="AF25" s="629"/>
      <c r="AG25" s="529"/>
      <c r="AH25" s="529"/>
      <c r="AI25" s="529"/>
      <c r="AJ25" s="529"/>
      <c r="AK25" s="529"/>
      <c r="AL25" s="529"/>
      <c r="AM25" s="530"/>
      <c r="AN25" s="80"/>
      <c r="AO25" s="80"/>
    </row>
    <row r="26" spans="1:41" ht="21" customHeight="1">
      <c r="A26" s="509">
        <f t="shared" si="1"/>
        <v>44736</v>
      </c>
      <c r="B26" s="510"/>
      <c r="C26" s="17"/>
      <c r="D26" s="511"/>
      <c r="E26" s="511"/>
      <c r="F26" s="512"/>
      <c r="G26" s="18"/>
      <c r="H26" s="511"/>
      <c r="I26" s="511"/>
      <c r="J26" s="512"/>
      <c r="K26" s="513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2"/>
      <c r="AA26" s="630">
        <f t="shared" si="0"/>
        <v>0</v>
      </c>
      <c r="AB26" s="628"/>
      <c r="AC26" s="629"/>
      <c r="AD26" s="628">
        <f t="shared" si="2"/>
        <v>0</v>
      </c>
      <c r="AE26" s="628"/>
      <c r="AF26" s="629"/>
      <c r="AG26" s="449"/>
      <c r="AH26" s="449"/>
      <c r="AI26" s="449"/>
      <c r="AJ26" s="449"/>
      <c r="AK26" s="449"/>
      <c r="AL26" s="449"/>
      <c r="AM26" s="450"/>
      <c r="AN26" s="80"/>
      <c r="AO26" s="80"/>
    </row>
    <row r="27" spans="1:41" ht="21" customHeight="1">
      <c r="A27" s="509">
        <f t="shared" si="1"/>
        <v>44737</v>
      </c>
      <c r="B27" s="510"/>
      <c r="C27" s="17"/>
      <c r="D27" s="511"/>
      <c r="E27" s="511"/>
      <c r="F27" s="512"/>
      <c r="G27" s="18"/>
      <c r="H27" s="511"/>
      <c r="I27" s="511"/>
      <c r="J27" s="512"/>
      <c r="K27" s="513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2"/>
      <c r="AA27" s="630">
        <f t="shared" si="0"/>
        <v>0</v>
      </c>
      <c r="AB27" s="628"/>
      <c r="AC27" s="629"/>
      <c r="AD27" s="628">
        <f t="shared" si="2"/>
        <v>0</v>
      </c>
      <c r="AE27" s="628"/>
      <c r="AF27" s="629"/>
      <c r="AG27" s="449"/>
      <c r="AH27" s="449"/>
      <c r="AI27" s="449"/>
      <c r="AJ27" s="449"/>
      <c r="AK27" s="449"/>
      <c r="AL27" s="449"/>
      <c r="AM27" s="450"/>
      <c r="AN27" s="80"/>
      <c r="AO27" s="80"/>
    </row>
    <row r="28" spans="1:41" ht="21" customHeight="1">
      <c r="A28" s="509">
        <f t="shared" si="1"/>
        <v>44738</v>
      </c>
      <c r="B28" s="510"/>
      <c r="C28" s="17"/>
      <c r="D28" s="511"/>
      <c r="E28" s="511"/>
      <c r="F28" s="512"/>
      <c r="G28" s="18"/>
      <c r="H28" s="511"/>
      <c r="I28" s="511"/>
      <c r="J28" s="512"/>
      <c r="K28" s="513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2"/>
      <c r="AA28" s="630">
        <f t="shared" si="0"/>
        <v>0</v>
      </c>
      <c r="AB28" s="628"/>
      <c r="AC28" s="629"/>
      <c r="AD28" s="628">
        <f t="shared" si="2"/>
        <v>0</v>
      </c>
      <c r="AE28" s="628"/>
      <c r="AF28" s="629"/>
      <c r="AG28" s="449"/>
      <c r="AH28" s="449"/>
      <c r="AI28" s="449"/>
      <c r="AJ28" s="449"/>
      <c r="AK28" s="449"/>
      <c r="AL28" s="449"/>
      <c r="AM28" s="450"/>
      <c r="AN28" s="80"/>
      <c r="AO28" s="80"/>
    </row>
    <row r="29" spans="1:41" ht="21" customHeight="1">
      <c r="A29" s="509">
        <f t="shared" si="1"/>
        <v>44739</v>
      </c>
      <c r="B29" s="510"/>
      <c r="C29" s="17"/>
      <c r="D29" s="442"/>
      <c r="E29" s="511"/>
      <c r="F29" s="512"/>
      <c r="G29" s="18"/>
      <c r="H29" s="442"/>
      <c r="I29" s="511"/>
      <c r="J29" s="512"/>
      <c r="K29" s="523"/>
      <c r="L29" s="443"/>
      <c r="M29" s="442"/>
      <c r="N29" s="443"/>
      <c r="O29" s="442"/>
      <c r="P29" s="443"/>
      <c r="Q29" s="442"/>
      <c r="R29" s="443"/>
      <c r="S29" s="442"/>
      <c r="T29" s="443"/>
      <c r="U29" s="442"/>
      <c r="V29" s="443"/>
      <c r="W29" s="442"/>
      <c r="X29" s="443"/>
      <c r="Y29" s="442"/>
      <c r="Z29" s="512"/>
      <c r="AA29" s="630">
        <f t="shared" si="0"/>
        <v>0</v>
      </c>
      <c r="AB29" s="628"/>
      <c r="AC29" s="629"/>
      <c r="AD29" s="630">
        <f t="shared" si="2"/>
        <v>0</v>
      </c>
      <c r="AE29" s="628"/>
      <c r="AF29" s="629"/>
      <c r="AG29" s="524"/>
      <c r="AH29" s="449"/>
      <c r="AI29" s="449"/>
      <c r="AJ29" s="449"/>
      <c r="AK29" s="449"/>
      <c r="AL29" s="449"/>
      <c r="AM29" s="450"/>
      <c r="AN29" s="80"/>
      <c r="AO29" s="80"/>
    </row>
    <row r="30" spans="1:41" ht="21" customHeight="1">
      <c r="A30" s="509">
        <f t="shared" si="1"/>
        <v>44740</v>
      </c>
      <c r="B30" s="510"/>
      <c r="C30" s="17"/>
      <c r="D30" s="442"/>
      <c r="E30" s="511"/>
      <c r="F30" s="512"/>
      <c r="G30" s="18"/>
      <c r="H30" s="442"/>
      <c r="I30" s="511"/>
      <c r="J30" s="512"/>
      <c r="K30" s="523"/>
      <c r="L30" s="443"/>
      <c r="M30" s="442"/>
      <c r="N30" s="443"/>
      <c r="O30" s="442"/>
      <c r="P30" s="443"/>
      <c r="Q30" s="442"/>
      <c r="R30" s="443"/>
      <c r="S30" s="442"/>
      <c r="T30" s="443"/>
      <c r="U30" s="442"/>
      <c r="V30" s="443"/>
      <c r="W30" s="442"/>
      <c r="X30" s="443"/>
      <c r="Y30" s="442"/>
      <c r="Z30" s="512"/>
      <c r="AA30" s="630">
        <f t="shared" si="0"/>
        <v>0</v>
      </c>
      <c r="AB30" s="628"/>
      <c r="AC30" s="629"/>
      <c r="AD30" s="630">
        <f t="shared" si="2"/>
        <v>0</v>
      </c>
      <c r="AE30" s="628"/>
      <c r="AF30" s="629"/>
      <c r="AG30" s="524"/>
      <c r="AH30" s="449"/>
      <c r="AI30" s="449"/>
      <c r="AJ30" s="449"/>
      <c r="AK30" s="449"/>
      <c r="AL30" s="449"/>
      <c r="AM30" s="450"/>
      <c r="AN30" s="80"/>
      <c r="AO30" s="80"/>
    </row>
    <row r="31" spans="1:41" ht="21" customHeight="1">
      <c r="A31" s="509">
        <f>IF(MONTH(A30+1)=E1,A30+1,"")</f>
        <v>44741</v>
      </c>
      <c r="B31" s="510"/>
      <c r="C31" s="19"/>
      <c r="D31" s="531"/>
      <c r="E31" s="531"/>
      <c r="F31" s="532"/>
      <c r="G31" s="20"/>
      <c r="H31" s="531"/>
      <c r="I31" s="531"/>
      <c r="J31" s="532"/>
      <c r="K31" s="533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525"/>
      <c r="AA31" s="634">
        <f t="shared" si="0"/>
        <v>0</v>
      </c>
      <c r="AB31" s="635"/>
      <c r="AC31" s="636"/>
      <c r="AD31" s="628">
        <f t="shared" si="2"/>
        <v>0</v>
      </c>
      <c r="AE31" s="628"/>
      <c r="AF31" s="629"/>
      <c r="AG31" s="529"/>
      <c r="AH31" s="529"/>
      <c r="AI31" s="529"/>
      <c r="AJ31" s="529"/>
      <c r="AK31" s="529"/>
      <c r="AL31" s="529"/>
      <c r="AM31" s="530"/>
      <c r="AN31" s="80"/>
      <c r="AO31" s="80"/>
    </row>
    <row r="32" spans="1:41" ht="21" customHeight="1">
      <c r="A32" s="509">
        <f>IF(MONTH(A30+2)=E1,A30+2,"")</f>
        <v>44742</v>
      </c>
      <c r="B32" s="510"/>
      <c r="C32" s="19"/>
      <c r="D32" s="531"/>
      <c r="E32" s="531"/>
      <c r="F32" s="532"/>
      <c r="G32" s="20"/>
      <c r="H32" s="531"/>
      <c r="I32" s="531"/>
      <c r="J32" s="532"/>
      <c r="K32" s="533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525"/>
      <c r="AA32" s="630">
        <f t="shared" si="0"/>
        <v>0</v>
      </c>
      <c r="AB32" s="628"/>
      <c r="AC32" s="629"/>
      <c r="AD32" s="628">
        <f t="shared" si="2"/>
        <v>0</v>
      </c>
      <c r="AE32" s="628"/>
      <c r="AF32" s="629"/>
      <c r="AG32" s="529"/>
      <c r="AH32" s="529"/>
      <c r="AI32" s="529"/>
      <c r="AJ32" s="529"/>
      <c r="AK32" s="529"/>
      <c r="AL32" s="529"/>
      <c r="AM32" s="530"/>
      <c r="AN32" s="80"/>
      <c r="AO32" s="80"/>
    </row>
    <row r="33" spans="1:41" ht="21" customHeight="1">
      <c r="A33" s="509" t="str">
        <f>IF(MONTH(A30+3)=E1,A30+3,"")</f>
        <v/>
      </c>
      <c r="B33" s="510"/>
      <c r="C33" s="19"/>
      <c r="D33" s="531"/>
      <c r="E33" s="531"/>
      <c r="F33" s="532"/>
      <c r="G33" s="20"/>
      <c r="H33" s="531"/>
      <c r="I33" s="531"/>
      <c r="J33" s="532"/>
      <c r="K33" s="533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525"/>
      <c r="AA33" s="648">
        <f t="shared" si="0"/>
        <v>0</v>
      </c>
      <c r="AB33" s="649"/>
      <c r="AC33" s="650"/>
      <c r="AD33" s="628">
        <f t="shared" si="2"/>
        <v>0</v>
      </c>
      <c r="AE33" s="628"/>
      <c r="AF33" s="629"/>
      <c r="AG33" s="529"/>
      <c r="AH33" s="529"/>
      <c r="AI33" s="529"/>
      <c r="AJ33" s="529"/>
      <c r="AK33" s="529"/>
      <c r="AL33" s="529"/>
      <c r="AM33" s="530"/>
      <c r="AN33" s="80"/>
      <c r="AO33" s="80"/>
    </row>
    <row r="34" spans="1:41" ht="21" customHeight="1">
      <c r="A34" s="439"/>
      <c r="B34" s="440"/>
      <c r="C34" s="440" t="s">
        <v>127</v>
      </c>
      <c r="D34" s="440"/>
      <c r="E34" s="440"/>
      <c r="F34" s="441"/>
      <c r="G34" s="21"/>
      <c r="H34" s="419">
        <f>G95</f>
        <v>0</v>
      </c>
      <c r="I34" s="419"/>
      <c r="J34" s="420"/>
      <c r="K34" s="654">
        <f>K95</f>
        <v>0</v>
      </c>
      <c r="L34" s="637"/>
      <c r="M34" s="637">
        <f>M95</f>
        <v>0</v>
      </c>
      <c r="N34" s="637"/>
      <c r="O34" s="637">
        <f>O95</f>
        <v>0</v>
      </c>
      <c r="P34" s="637"/>
      <c r="Q34" s="637">
        <f>Q95</f>
        <v>0</v>
      </c>
      <c r="R34" s="637"/>
      <c r="S34" s="637">
        <f>S95</f>
        <v>0</v>
      </c>
      <c r="T34" s="637"/>
      <c r="U34" s="637">
        <f>U95</f>
        <v>0</v>
      </c>
      <c r="V34" s="637"/>
      <c r="W34" s="637">
        <f>W95</f>
        <v>0</v>
      </c>
      <c r="X34" s="637"/>
      <c r="Y34" s="637">
        <f>Y95</f>
        <v>0</v>
      </c>
      <c r="Z34" s="641"/>
      <c r="AA34" s="631">
        <f t="shared" ref="AA34:AA38" si="3">SUM(K34:Z34)</f>
        <v>0</v>
      </c>
      <c r="AB34" s="632"/>
      <c r="AC34" s="633"/>
      <c r="AD34" s="228"/>
      <c r="AE34" s="229"/>
      <c r="AF34" s="229"/>
      <c r="AG34" s="229"/>
      <c r="AH34" s="229"/>
      <c r="AI34" s="229"/>
      <c r="AJ34" s="229"/>
      <c r="AK34" s="229"/>
      <c r="AL34" s="229"/>
      <c r="AM34" s="230"/>
      <c r="AN34" s="80"/>
      <c r="AO34" s="80"/>
    </row>
    <row r="35" spans="1:41" ht="21" customHeight="1">
      <c r="A35" s="439"/>
      <c r="B35" s="440"/>
      <c r="C35" s="440"/>
      <c r="D35" s="440"/>
      <c r="E35" s="440"/>
      <c r="F35" s="441"/>
      <c r="G35" s="354" t="str">
        <f>初期項目設定!G35</f>
        <v>繰越</v>
      </c>
      <c r="H35" s="354"/>
      <c r="I35" s="354"/>
      <c r="J35" s="235"/>
      <c r="K35" s="664">
        <f>'5月'!K38</f>
        <v>0</v>
      </c>
      <c r="L35" s="664"/>
      <c r="M35" s="664">
        <f>'5月'!M38</f>
        <v>0</v>
      </c>
      <c r="N35" s="664"/>
      <c r="O35" s="664">
        <f>'5月'!O38</f>
        <v>0</v>
      </c>
      <c r="P35" s="664"/>
      <c r="Q35" s="664">
        <f>'5月'!Q38</f>
        <v>0</v>
      </c>
      <c r="R35" s="664"/>
      <c r="S35" s="664">
        <f>'5月'!S38</f>
        <v>0</v>
      </c>
      <c r="T35" s="664"/>
      <c r="U35" s="664">
        <f>'5月'!U38</f>
        <v>0</v>
      </c>
      <c r="V35" s="664"/>
      <c r="W35" s="664">
        <f>'5月'!W38</f>
        <v>0</v>
      </c>
      <c r="X35" s="664"/>
      <c r="Y35" s="664">
        <f>'5月'!Y38</f>
        <v>0</v>
      </c>
      <c r="Z35" s="665"/>
      <c r="AA35" s="613">
        <f>SUM(K35:Z35)</f>
        <v>0</v>
      </c>
      <c r="AB35" s="614"/>
      <c r="AC35" s="615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80"/>
      <c r="AO35" s="80"/>
    </row>
    <row r="36" spans="1:41" ht="21" customHeight="1">
      <c r="A36" s="439"/>
      <c r="B36" s="440"/>
      <c r="C36" s="440"/>
      <c r="D36" s="440"/>
      <c r="E36" s="440"/>
      <c r="F36" s="441"/>
      <c r="G36" s="354" t="str">
        <f>初期項目設定!G36</f>
        <v>予算</v>
      </c>
      <c r="H36" s="354"/>
      <c r="I36" s="354"/>
      <c r="J36" s="235"/>
      <c r="K36" s="655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53"/>
      <c r="AA36" s="613">
        <f t="shared" si="3"/>
        <v>0</v>
      </c>
      <c r="AB36" s="614"/>
      <c r="AC36" s="615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80"/>
      <c r="AO36" s="80"/>
    </row>
    <row r="37" spans="1:41" ht="21" customHeight="1">
      <c r="A37" s="439"/>
      <c r="B37" s="440"/>
      <c r="C37" s="440"/>
      <c r="D37" s="440"/>
      <c r="E37" s="440"/>
      <c r="F37" s="441"/>
      <c r="G37" s="651" t="str">
        <f>初期項目設定!G37</f>
        <v>決算</v>
      </c>
      <c r="H37" s="651"/>
      <c r="I37" s="651"/>
      <c r="J37" s="652"/>
      <c r="K37" s="637">
        <f>SUM(K3:L34)</f>
        <v>0</v>
      </c>
      <c r="L37" s="637"/>
      <c r="M37" s="637">
        <f>SUM(M3:N34)</f>
        <v>0</v>
      </c>
      <c r="N37" s="637"/>
      <c r="O37" s="637">
        <f>SUM(O3:P34)</f>
        <v>0</v>
      </c>
      <c r="P37" s="637"/>
      <c r="Q37" s="637">
        <f>SUM(Q3:R34)</f>
        <v>0</v>
      </c>
      <c r="R37" s="637"/>
      <c r="S37" s="637">
        <f>SUM(S3:T34)</f>
        <v>0</v>
      </c>
      <c r="T37" s="637"/>
      <c r="U37" s="637">
        <f>SUM(U3:V34)</f>
        <v>0</v>
      </c>
      <c r="V37" s="637"/>
      <c r="W37" s="637">
        <f>SUM(W3:X34)</f>
        <v>0</v>
      </c>
      <c r="X37" s="637"/>
      <c r="Y37" s="637">
        <f>SUM(Y3:Z34)</f>
        <v>0</v>
      </c>
      <c r="Z37" s="641"/>
      <c r="AA37" s="613">
        <f t="shared" si="3"/>
        <v>0</v>
      </c>
      <c r="AB37" s="614"/>
      <c r="AC37" s="615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80"/>
      <c r="AO37" s="80"/>
    </row>
    <row r="38" spans="1:41" ht="21" customHeight="1">
      <c r="A38" s="439"/>
      <c r="B38" s="440"/>
      <c r="C38" s="440"/>
      <c r="D38" s="440"/>
      <c r="E38" s="440"/>
      <c r="F38" s="441"/>
      <c r="G38" s="354" t="str">
        <f>初期項目設定!G38</f>
        <v>差引</v>
      </c>
      <c r="H38" s="354"/>
      <c r="I38" s="354"/>
      <c r="J38" s="235"/>
      <c r="K38" s="642">
        <f>K35+K36-K37</f>
        <v>0</v>
      </c>
      <c r="L38" s="639"/>
      <c r="M38" s="637">
        <f>M35+M36-M37</f>
        <v>0</v>
      </c>
      <c r="N38" s="637"/>
      <c r="O38" s="638">
        <f>O35+O36-O37</f>
        <v>0</v>
      </c>
      <c r="P38" s="639"/>
      <c r="Q38" s="637">
        <f>Q35+Q36-Q37</f>
        <v>0</v>
      </c>
      <c r="R38" s="637"/>
      <c r="S38" s="638">
        <f>S35+S36-S37</f>
        <v>0</v>
      </c>
      <c r="T38" s="639"/>
      <c r="U38" s="637">
        <f>U35+U36-U37</f>
        <v>0</v>
      </c>
      <c r="V38" s="637"/>
      <c r="W38" s="637">
        <f>W35+W36-W37</f>
        <v>0</v>
      </c>
      <c r="X38" s="637"/>
      <c r="Y38" s="638">
        <f>Y35+Y36-Y37</f>
        <v>0</v>
      </c>
      <c r="Z38" s="640"/>
      <c r="AA38" s="631">
        <f t="shared" si="3"/>
        <v>0</v>
      </c>
      <c r="AB38" s="632"/>
      <c r="AC38" s="633"/>
      <c r="AD38" s="231" t="s">
        <v>129</v>
      </c>
      <c r="AE38" s="232"/>
      <c r="AF38" s="232"/>
      <c r="AG38" s="232"/>
      <c r="AH38" s="232"/>
      <c r="AI38" s="232"/>
      <c r="AJ38" s="232"/>
      <c r="AK38" s="232"/>
      <c r="AL38" s="232"/>
      <c r="AM38" s="233"/>
      <c r="AN38" s="80"/>
      <c r="AO38" s="80"/>
    </row>
    <row r="39" spans="1:41" ht="6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21" customHeight="1">
      <c r="A40" s="343"/>
      <c r="B40" s="344"/>
      <c r="C40" s="345" t="str">
        <f>初期項目設定!C40</f>
        <v>電気</v>
      </c>
      <c r="D40" s="238"/>
      <c r="E40" s="238" t="str">
        <f>初期項目設定!E40</f>
        <v>ガス</v>
      </c>
      <c r="F40" s="238"/>
      <c r="G40" s="238" t="str">
        <f>初期項目設定!G40</f>
        <v>水道</v>
      </c>
      <c r="H40" s="238"/>
      <c r="I40" s="238" t="str">
        <f>初期項目設定!I40</f>
        <v>電話</v>
      </c>
      <c r="J40" s="238"/>
      <c r="K40" s="238" t="str">
        <f>初期項目設定!K40</f>
        <v>携帯</v>
      </c>
      <c r="L40" s="238"/>
      <c r="M40" s="238" t="str">
        <f>初期項目設定!M40</f>
        <v>・・</v>
      </c>
      <c r="N40" s="238"/>
      <c r="O40" s="238" t="str">
        <f>初期項目設定!O40</f>
        <v>・・</v>
      </c>
      <c r="P40" s="238"/>
      <c r="Q40" s="238" t="str">
        <f>初期項目設定!Q40</f>
        <v>・・</v>
      </c>
      <c r="R40" s="238"/>
      <c r="S40" s="355">
        <f>初期項目設定!S40</f>
        <v>0</v>
      </c>
      <c r="T40" s="356"/>
      <c r="U40" s="355">
        <f>初期項目設定!U40</f>
        <v>0</v>
      </c>
      <c r="V40" s="354"/>
      <c r="W40" s="234" t="str">
        <f>初期項目設定!W40</f>
        <v>小計</v>
      </c>
      <c r="X40" s="354"/>
      <c r="Y40" s="235"/>
      <c r="Z40" s="102"/>
      <c r="AA40" s="346" t="str">
        <f>初期項目設定!AA40</f>
        <v>住宅</v>
      </c>
      <c r="AB40" s="347"/>
      <c r="AC40" s="348"/>
      <c r="AD40" s="349"/>
      <c r="AE40" s="350"/>
      <c r="AF40" s="97"/>
      <c r="AG40" s="351" t="str">
        <f>初期項目設定!AG40</f>
        <v>支給額</v>
      </c>
      <c r="AH40" s="351"/>
      <c r="AI40" s="351"/>
      <c r="AJ40" s="352"/>
      <c r="AK40" s="352"/>
      <c r="AL40" s="352"/>
      <c r="AM40" s="352"/>
      <c r="AN40" s="80"/>
      <c r="AO40" s="80"/>
    </row>
    <row r="41" spans="1:41" ht="21" customHeight="1">
      <c r="A41" s="339" t="str">
        <f>初期項目設定!A41</f>
        <v>予算</v>
      </c>
      <c r="B41" s="340"/>
      <c r="C41" s="341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656"/>
      <c r="T41" s="657"/>
      <c r="U41" s="656"/>
      <c r="V41" s="658"/>
      <c r="W41" s="366">
        <f>SUM(C41:V41)</f>
        <v>0</v>
      </c>
      <c r="X41" s="367"/>
      <c r="Y41" s="368"/>
      <c r="Z41" s="101"/>
      <c r="AA41" s="234" t="str">
        <f>初期項目設定!AA41</f>
        <v>保険</v>
      </c>
      <c r="AB41" s="235"/>
      <c r="AC41" s="205"/>
      <c r="AD41" s="206"/>
      <c r="AE41" s="194"/>
      <c r="AF41" s="97"/>
      <c r="AG41" s="236" t="str">
        <f>初期項目設定!AG41</f>
        <v>控除額</v>
      </c>
      <c r="AH41" s="236"/>
      <c r="AI41" s="236"/>
      <c r="AJ41" s="237"/>
      <c r="AK41" s="237"/>
      <c r="AL41" s="237"/>
      <c r="AM41" s="237"/>
      <c r="AN41" s="80"/>
      <c r="AO41" s="80"/>
    </row>
    <row r="42" spans="1:41" ht="21" customHeight="1">
      <c r="A42" s="383" t="str">
        <f>初期項目設定!A42</f>
        <v>決算</v>
      </c>
      <c r="B42" s="384"/>
      <c r="C42" s="385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659"/>
      <c r="T42" s="660"/>
      <c r="U42" s="659"/>
      <c r="V42" s="661"/>
      <c r="W42" s="360">
        <f>SUM(C42:V42)</f>
        <v>0</v>
      </c>
      <c r="X42" s="361"/>
      <c r="Y42" s="362"/>
      <c r="Z42" s="101"/>
      <c r="AA42" s="234" t="str">
        <f>初期項目設定!AA42</f>
        <v>～</v>
      </c>
      <c r="AB42" s="235"/>
      <c r="AC42" s="205"/>
      <c r="AD42" s="206"/>
      <c r="AE42" s="194"/>
      <c r="AF42" s="97"/>
      <c r="AG42" s="236" t="str">
        <f>初期項目設定!AG42</f>
        <v>天引額</v>
      </c>
      <c r="AH42" s="236"/>
      <c r="AI42" s="236"/>
      <c r="AJ42" s="237"/>
      <c r="AK42" s="237"/>
      <c r="AL42" s="237"/>
      <c r="AM42" s="237"/>
      <c r="AN42" s="80"/>
      <c r="AO42" s="80"/>
    </row>
    <row r="43" spans="1:41" ht="21" customHeight="1">
      <c r="A43" s="369" t="str">
        <f>初期項目設定!A43</f>
        <v>差引</v>
      </c>
      <c r="B43" s="370"/>
      <c r="C43" s="371">
        <f>C41-C42</f>
        <v>0</v>
      </c>
      <c r="D43" s="372"/>
      <c r="E43" s="372">
        <f>E41-E42</f>
        <v>0</v>
      </c>
      <c r="F43" s="372"/>
      <c r="G43" s="372">
        <f>G41-G42</f>
        <v>0</v>
      </c>
      <c r="H43" s="372"/>
      <c r="I43" s="372">
        <f t="shared" ref="I43" si="4">I41-I42</f>
        <v>0</v>
      </c>
      <c r="J43" s="372"/>
      <c r="K43" s="372">
        <f t="shared" ref="K43" si="5">K41-K42</f>
        <v>0</v>
      </c>
      <c r="L43" s="372"/>
      <c r="M43" s="372">
        <f t="shared" ref="M43" si="6">M41-M42</f>
        <v>0</v>
      </c>
      <c r="N43" s="372"/>
      <c r="O43" s="372">
        <f t="shared" ref="O43" si="7">O41-O42</f>
        <v>0</v>
      </c>
      <c r="P43" s="372"/>
      <c r="Q43" s="372">
        <f t="shared" ref="Q43" si="8">Q41-Q42</f>
        <v>0</v>
      </c>
      <c r="R43" s="372"/>
      <c r="S43" s="372">
        <f t="shared" ref="S43" si="9">S41-S42</f>
        <v>0</v>
      </c>
      <c r="T43" s="372"/>
      <c r="U43" s="372">
        <f>U41-U42</f>
        <v>0</v>
      </c>
      <c r="V43" s="372"/>
      <c r="W43" s="373">
        <f>SUM(C43:V43)</f>
        <v>0</v>
      </c>
      <c r="X43" s="374"/>
      <c r="Y43" s="375"/>
      <c r="Z43" s="101"/>
      <c r="AA43" s="376">
        <f>初期項目設定!AA43</f>
        <v>0</v>
      </c>
      <c r="AB43" s="377"/>
      <c r="AC43" s="378"/>
      <c r="AD43" s="379"/>
      <c r="AE43" s="380"/>
      <c r="AF43" s="97"/>
      <c r="AG43" s="381" t="str">
        <f>初期項目設定!AG43</f>
        <v>手取額</v>
      </c>
      <c r="AH43" s="381"/>
      <c r="AI43" s="381"/>
      <c r="AJ43" s="382">
        <f>AJ40-AJ41-AJ42</f>
        <v>0</v>
      </c>
      <c r="AK43" s="382"/>
      <c r="AL43" s="382"/>
      <c r="AM43" s="382"/>
      <c r="AN43" s="80"/>
      <c r="AO43" s="80"/>
    </row>
    <row r="44" spans="1:41" ht="6" customHeight="1"/>
    <row r="45" spans="1:41" ht="18" customHeight="1" thickBot="1">
      <c r="A45" s="386">
        <f>E1</f>
        <v>6</v>
      </c>
      <c r="B45" s="387"/>
      <c r="C45" s="388" t="s">
        <v>128</v>
      </c>
      <c r="D45" s="388"/>
      <c r="E45" s="388"/>
      <c r="F45" s="388"/>
      <c r="G45" s="388"/>
      <c r="H45" s="388"/>
      <c r="I45" s="388"/>
      <c r="J45" s="388"/>
      <c r="K45" s="33"/>
      <c r="L45" s="33"/>
      <c r="M45" s="389" t="s">
        <v>98</v>
      </c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</row>
    <row r="46" spans="1:41" ht="18" customHeight="1" thickBot="1">
      <c r="A46" s="390" t="s">
        <v>90</v>
      </c>
      <c r="B46" s="391"/>
      <c r="C46" s="81" t="s">
        <v>84</v>
      </c>
      <c r="D46" s="392" t="s">
        <v>99</v>
      </c>
      <c r="E46" s="391"/>
      <c r="F46" s="94" t="s">
        <v>85</v>
      </c>
      <c r="G46" s="393" t="s">
        <v>86</v>
      </c>
      <c r="H46" s="394"/>
      <c r="I46" s="394"/>
      <c r="J46" s="395"/>
      <c r="K46" s="396" t="str">
        <f>K2&amp;""</f>
        <v>食費</v>
      </c>
      <c r="L46" s="397"/>
      <c r="M46" s="398" t="str">
        <f>M2&amp;""</f>
        <v>消耗</v>
      </c>
      <c r="N46" s="397"/>
      <c r="O46" s="398" t="str">
        <f>O2&amp;""</f>
        <v>耐久</v>
      </c>
      <c r="P46" s="397"/>
      <c r="Q46" s="398" t="str">
        <f>Q2&amp;""</f>
        <v>娯楽</v>
      </c>
      <c r="R46" s="397"/>
      <c r="S46" s="398" t="str">
        <f>S2&amp;""</f>
        <v>通信</v>
      </c>
      <c r="T46" s="397"/>
      <c r="U46" s="398" t="str">
        <f>U2&amp;""</f>
        <v>交際</v>
      </c>
      <c r="V46" s="397"/>
      <c r="W46" s="398" t="str">
        <f>W2&amp;""</f>
        <v>・・</v>
      </c>
      <c r="X46" s="397"/>
      <c r="Y46" s="398" t="str">
        <f>Y2&amp;""</f>
        <v>・・</v>
      </c>
      <c r="Z46" s="399"/>
      <c r="AA46" s="393" t="s">
        <v>1</v>
      </c>
      <c r="AB46" s="394"/>
      <c r="AC46" s="395"/>
      <c r="AD46" s="393" t="s">
        <v>87</v>
      </c>
      <c r="AE46" s="394"/>
      <c r="AF46" s="394"/>
      <c r="AG46" s="394"/>
      <c r="AH46" s="394"/>
      <c r="AI46" s="394"/>
      <c r="AJ46" s="394"/>
      <c r="AK46" s="394"/>
      <c r="AL46" s="394"/>
      <c r="AM46" s="400"/>
    </row>
    <row r="47" spans="1:41" ht="18" customHeight="1">
      <c r="A47" s="404"/>
      <c r="B47" s="405"/>
      <c r="C47" s="34"/>
      <c r="D47" s="406"/>
      <c r="E47" s="407"/>
      <c r="F47" s="35"/>
      <c r="G47" s="408"/>
      <c r="H47" s="409"/>
      <c r="I47" s="409"/>
      <c r="J47" s="410"/>
      <c r="K47" s="408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0"/>
      <c r="AA47" s="408">
        <f>SUM(K47:Z47)</f>
        <v>0</v>
      </c>
      <c r="AB47" s="409"/>
      <c r="AC47" s="410"/>
      <c r="AD47" s="401"/>
      <c r="AE47" s="402"/>
      <c r="AF47" s="402"/>
      <c r="AG47" s="402"/>
      <c r="AH47" s="402"/>
      <c r="AI47" s="402"/>
      <c r="AJ47" s="402"/>
      <c r="AK47" s="402"/>
      <c r="AL47" s="402"/>
      <c r="AM47" s="403"/>
    </row>
    <row r="48" spans="1:41" ht="18" customHeight="1">
      <c r="A48" s="201"/>
      <c r="B48" s="202"/>
      <c r="C48" s="36"/>
      <c r="D48" s="203"/>
      <c r="E48" s="204"/>
      <c r="F48" s="37"/>
      <c r="G48" s="205"/>
      <c r="H48" s="206"/>
      <c r="I48" s="206"/>
      <c r="J48" s="194"/>
      <c r="K48" s="205"/>
      <c r="L48" s="193"/>
      <c r="M48" s="192"/>
      <c r="N48" s="193"/>
      <c r="O48" s="192"/>
      <c r="P48" s="193"/>
      <c r="Q48" s="192"/>
      <c r="R48" s="193"/>
      <c r="S48" s="192"/>
      <c r="T48" s="193"/>
      <c r="U48" s="192"/>
      <c r="V48" s="193"/>
      <c r="W48" s="192"/>
      <c r="X48" s="193"/>
      <c r="Y48" s="192"/>
      <c r="Z48" s="194"/>
      <c r="AA48" s="205">
        <f t="shared" ref="AA48:AA94" si="10">SUM(K48:Z48)</f>
        <v>0</v>
      </c>
      <c r="AB48" s="206"/>
      <c r="AC48" s="194"/>
      <c r="AD48" s="198"/>
      <c r="AE48" s="199"/>
      <c r="AF48" s="199"/>
      <c r="AG48" s="199"/>
      <c r="AH48" s="199"/>
      <c r="AI48" s="199"/>
      <c r="AJ48" s="199"/>
      <c r="AK48" s="199"/>
      <c r="AL48" s="199"/>
      <c r="AM48" s="200"/>
    </row>
    <row r="49" spans="1:39" ht="18" customHeight="1">
      <c r="A49" s="201"/>
      <c r="B49" s="202"/>
      <c r="C49" s="36"/>
      <c r="D49" s="203"/>
      <c r="E49" s="204"/>
      <c r="F49" s="37"/>
      <c r="G49" s="205"/>
      <c r="H49" s="206"/>
      <c r="I49" s="206"/>
      <c r="J49" s="194"/>
      <c r="K49" s="205"/>
      <c r="L49" s="193"/>
      <c r="M49" s="192"/>
      <c r="N49" s="193"/>
      <c r="O49" s="192"/>
      <c r="P49" s="193"/>
      <c r="Q49" s="192"/>
      <c r="R49" s="193"/>
      <c r="S49" s="192"/>
      <c r="T49" s="193"/>
      <c r="U49" s="192"/>
      <c r="V49" s="193"/>
      <c r="W49" s="192"/>
      <c r="X49" s="193"/>
      <c r="Y49" s="192"/>
      <c r="Z49" s="194"/>
      <c r="AA49" s="205">
        <f t="shared" si="10"/>
        <v>0</v>
      </c>
      <c r="AB49" s="206"/>
      <c r="AC49" s="194"/>
      <c r="AD49" s="198"/>
      <c r="AE49" s="199"/>
      <c r="AF49" s="199"/>
      <c r="AG49" s="199"/>
      <c r="AH49" s="199"/>
      <c r="AI49" s="199"/>
      <c r="AJ49" s="199"/>
      <c r="AK49" s="199"/>
      <c r="AL49" s="199"/>
      <c r="AM49" s="200"/>
    </row>
    <row r="50" spans="1:39" ht="18" customHeight="1">
      <c r="A50" s="201"/>
      <c r="B50" s="202"/>
      <c r="C50" s="36"/>
      <c r="D50" s="203"/>
      <c r="E50" s="204"/>
      <c r="F50" s="37"/>
      <c r="G50" s="205"/>
      <c r="H50" s="206"/>
      <c r="I50" s="206"/>
      <c r="J50" s="194"/>
      <c r="K50" s="205"/>
      <c r="L50" s="193"/>
      <c r="M50" s="192"/>
      <c r="N50" s="193"/>
      <c r="O50" s="192"/>
      <c r="P50" s="193"/>
      <c r="Q50" s="192"/>
      <c r="R50" s="193"/>
      <c r="S50" s="192"/>
      <c r="T50" s="193"/>
      <c r="U50" s="192"/>
      <c r="V50" s="193"/>
      <c r="W50" s="192"/>
      <c r="X50" s="193"/>
      <c r="Y50" s="192"/>
      <c r="Z50" s="194"/>
      <c r="AA50" s="205">
        <f t="shared" si="10"/>
        <v>0</v>
      </c>
      <c r="AB50" s="206"/>
      <c r="AC50" s="194"/>
      <c r="AD50" s="198"/>
      <c r="AE50" s="199"/>
      <c r="AF50" s="199"/>
      <c r="AG50" s="199"/>
      <c r="AH50" s="199"/>
      <c r="AI50" s="199"/>
      <c r="AJ50" s="199"/>
      <c r="AK50" s="199"/>
      <c r="AL50" s="199"/>
      <c r="AM50" s="200"/>
    </row>
    <row r="51" spans="1:39" ht="18" customHeight="1">
      <c r="A51" s="201"/>
      <c r="B51" s="202"/>
      <c r="C51" s="36"/>
      <c r="D51" s="203"/>
      <c r="E51" s="204"/>
      <c r="F51" s="37"/>
      <c r="G51" s="205"/>
      <c r="H51" s="206"/>
      <c r="I51" s="206"/>
      <c r="J51" s="194"/>
      <c r="K51" s="205"/>
      <c r="L51" s="193"/>
      <c r="M51" s="192"/>
      <c r="N51" s="193"/>
      <c r="O51" s="192"/>
      <c r="P51" s="193"/>
      <c r="Q51" s="192"/>
      <c r="R51" s="193"/>
      <c r="S51" s="192"/>
      <c r="T51" s="193"/>
      <c r="U51" s="192"/>
      <c r="V51" s="193"/>
      <c r="W51" s="192"/>
      <c r="X51" s="193"/>
      <c r="Y51" s="192"/>
      <c r="Z51" s="194"/>
      <c r="AA51" s="205">
        <f t="shared" si="10"/>
        <v>0</v>
      </c>
      <c r="AB51" s="206"/>
      <c r="AC51" s="194"/>
      <c r="AD51" s="198"/>
      <c r="AE51" s="199"/>
      <c r="AF51" s="199"/>
      <c r="AG51" s="199"/>
      <c r="AH51" s="199"/>
      <c r="AI51" s="199"/>
      <c r="AJ51" s="199"/>
      <c r="AK51" s="199"/>
      <c r="AL51" s="199"/>
      <c r="AM51" s="200"/>
    </row>
    <row r="52" spans="1:39" ht="18" customHeight="1">
      <c r="A52" s="201"/>
      <c r="B52" s="202"/>
      <c r="C52" s="36"/>
      <c r="D52" s="203"/>
      <c r="E52" s="204"/>
      <c r="F52" s="37"/>
      <c r="G52" s="205"/>
      <c r="H52" s="206"/>
      <c r="I52" s="206"/>
      <c r="J52" s="194"/>
      <c r="K52" s="205"/>
      <c r="L52" s="193"/>
      <c r="M52" s="192"/>
      <c r="N52" s="193"/>
      <c r="O52" s="192"/>
      <c r="P52" s="193"/>
      <c r="Q52" s="192"/>
      <c r="R52" s="193"/>
      <c r="S52" s="192"/>
      <c r="T52" s="193"/>
      <c r="U52" s="192"/>
      <c r="V52" s="193"/>
      <c r="W52" s="192"/>
      <c r="X52" s="193"/>
      <c r="Y52" s="192"/>
      <c r="Z52" s="194"/>
      <c r="AA52" s="205">
        <f t="shared" si="10"/>
        <v>0</v>
      </c>
      <c r="AB52" s="206"/>
      <c r="AC52" s="194"/>
      <c r="AD52" s="198"/>
      <c r="AE52" s="199"/>
      <c r="AF52" s="199"/>
      <c r="AG52" s="199"/>
      <c r="AH52" s="199"/>
      <c r="AI52" s="199"/>
      <c r="AJ52" s="199"/>
      <c r="AK52" s="199"/>
      <c r="AL52" s="199"/>
      <c r="AM52" s="200"/>
    </row>
    <row r="53" spans="1:39" ht="18" customHeight="1">
      <c r="A53" s="201"/>
      <c r="B53" s="202"/>
      <c r="C53" s="36"/>
      <c r="D53" s="203"/>
      <c r="E53" s="204"/>
      <c r="F53" s="37"/>
      <c r="G53" s="205"/>
      <c r="H53" s="206"/>
      <c r="I53" s="206"/>
      <c r="J53" s="194"/>
      <c r="K53" s="205"/>
      <c r="L53" s="193"/>
      <c r="M53" s="192"/>
      <c r="N53" s="193"/>
      <c r="O53" s="192"/>
      <c r="P53" s="193"/>
      <c r="Q53" s="192"/>
      <c r="R53" s="193"/>
      <c r="S53" s="192"/>
      <c r="T53" s="193"/>
      <c r="U53" s="192"/>
      <c r="V53" s="193"/>
      <c r="W53" s="192"/>
      <c r="X53" s="193"/>
      <c r="Y53" s="192"/>
      <c r="Z53" s="194"/>
      <c r="AA53" s="205">
        <f t="shared" si="10"/>
        <v>0</v>
      </c>
      <c r="AB53" s="206"/>
      <c r="AC53" s="194"/>
      <c r="AD53" s="198"/>
      <c r="AE53" s="199"/>
      <c r="AF53" s="199"/>
      <c r="AG53" s="199"/>
      <c r="AH53" s="199"/>
      <c r="AI53" s="199"/>
      <c r="AJ53" s="199"/>
      <c r="AK53" s="199"/>
      <c r="AL53" s="199"/>
      <c r="AM53" s="200"/>
    </row>
    <row r="54" spans="1:39" ht="18" customHeight="1">
      <c r="A54" s="201"/>
      <c r="B54" s="202"/>
      <c r="C54" s="36"/>
      <c r="D54" s="203"/>
      <c r="E54" s="204"/>
      <c r="F54" s="37"/>
      <c r="G54" s="205"/>
      <c r="H54" s="206"/>
      <c r="I54" s="206"/>
      <c r="J54" s="194"/>
      <c r="K54" s="205"/>
      <c r="L54" s="193"/>
      <c r="M54" s="192"/>
      <c r="N54" s="193"/>
      <c r="O54" s="192"/>
      <c r="P54" s="193"/>
      <c r="Q54" s="192"/>
      <c r="R54" s="193"/>
      <c r="S54" s="192"/>
      <c r="T54" s="193"/>
      <c r="U54" s="192"/>
      <c r="V54" s="193"/>
      <c r="W54" s="192"/>
      <c r="X54" s="193"/>
      <c r="Y54" s="192"/>
      <c r="Z54" s="194"/>
      <c r="AA54" s="205">
        <f t="shared" si="10"/>
        <v>0</v>
      </c>
      <c r="AB54" s="206"/>
      <c r="AC54" s="194"/>
      <c r="AD54" s="198"/>
      <c r="AE54" s="199"/>
      <c r="AF54" s="199"/>
      <c r="AG54" s="199"/>
      <c r="AH54" s="199"/>
      <c r="AI54" s="199"/>
      <c r="AJ54" s="199"/>
      <c r="AK54" s="199"/>
      <c r="AL54" s="199"/>
      <c r="AM54" s="200"/>
    </row>
    <row r="55" spans="1:39" ht="18" customHeight="1">
      <c r="A55" s="201"/>
      <c r="B55" s="202"/>
      <c r="C55" s="36"/>
      <c r="D55" s="203"/>
      <c r="E55" s="204"/>
      <c r="F55" s="37"/>
      <c r="G55" s="205"/>
      <c r="H55" s="206"/>
      <c r="I55" s="206"/>
      <c r="J55" s="194"/>
      <c r="K55" s="205"/>
      <c r="L55" s="193"/>
      <c r="M55" s="192"/>
      <c r="N55" s="193"/>
      <c r="O55" s="192"/>
      <c r="P55" s="193"/>
      <c r="Q55" s="192"/>
      <c r="R55" s="193"/>
      <c r="S55" s="192"/>
      <c r="T55" s="193"/>
      <c r="U55" s="192"/>
      <c r="V55" s="193"/>
      <c r="W55" s="192"/>
      <c r="X55" s="193"/>
      <c r="Y55" s="192"/>
      <c r="Z55" s="194"/>
      <c r="AA55" s="205">
        <f t="shared" si="10"/>
        <v>0</v>
      </c>
      <c r="AB55" s="206"/>
      <c r="AC55" s="194"/>
      <c r="AD55" s="198"/>
      <c r="AE55" s="199"/>
      <c r="AF55" s="199"/>
      <c r="AG55" s="199"/>
      <c r="AH55" s="199"/>
      <c r="AI55" s="199"/>
      <c r="AJ55" s="199"/>
      <c r="AK55" s="199"/>
      <c r="AL55" s="199"/>
      <c r="AM55" s="200"/>
    </row>
    <row r="56" spans="1:39" ht="18" customHeight="1">
      <c r="A56" s="201"/>
      <c r="B56" s="202"/>
      <c r="C56" s="36"/>
      <c r="D56" s="203"/>
      <c r="E56" s="204"/>
      <c r="F56" s="37"/>
      <c r="G56" s="205"/>
      <c r="H56" s="206"/>
      <c r="I56" s="206"/>
      <c r="J56" s="194"/>
      <c r="K56" s="205"/>
      <c r="L56" s="193"/>
      <c r="M56" s="192"/>
      <c r="N56" s="193"/>
      <c r="O56" s="192"/>
      <c r="P56" s="193"/>
      <c r="Q56" s="192"/>
      <c r="R56" s="193"/>
      <c r="S56" s="192"/>
      <c r="T56" s="193"/>
      <c r="U56" s="192"/>
      <c r="V56" s="193"/>
      <c r="W56" s="192"/>
      <c r="X56" s="193"/>
      <c r="Y56" s="192"/>
      <c r="Z56" s="194"/>
      <c r="AA56" s="205">
        <f t="shared" si="10"/>
        <v>0</v>
      </c>
      <c r="AB56" s="206"/>
      <c r="AC56" s="194"/>
      <c r="AD56" s="198"/>
      <c r="AE56" s="199"/>
      <c r="AF56" s="199"/>
      <c r="AG56" s="199"/>
      <c r="AH56" s="199"/>
      <c r="AI56" s="199"/>
      <c r="AJ56" s="199"/>
      <c r="AK56" s="199"/>
      <c r="AL56" s="199"/>
      <c r="AM56" s="200"/>
    </row>
    <row r="57" spans="1:39" ht="18" customHeight="1">
      <c r="A57" s="201"/>
      <c r="B57" s="202"/>
      <c r="C57" s="36"/>
      <c r="D57" s="203"/>
      <c r="E57" s="204"/>
      <c r="F57" s="37"/>
      <c r="G57" s="205"/>
      <c r="H57" s="206"/>
      <c r="I57" s="206"/>
      <c r="J57" s="194"/>
      <c r="K57" s="205"/>
      <c r="L57" s="193"/>
      <c r="M57" s="192"/>
      <c r="N57" s="193"/>
      <c r="O57" s="192"/>
      <c r="P57" s="193"/>
      <c r="Q57" s="192"/>
      <c r="R57" s="193"/>
      <c r="S57" s="192"/>
      <c r="T57" s="193"/>
      <c r="U57" s="192"/>
      <c r="V57" s="193"/>
      <c r="W57" s="192"/>
      <c r="X57" s="193"/>
      <c r="Y57" s="192"/>
      <c r="Z57" s="194"/>
      <c r="AA57" s="205">
        <f t="shared" si="10"/>
        <v>0</v>
      </c>
      <c r="AB57" s="206"/>
      <c r="AC57" s="194"/>
      <c r="AD57" s="198"/>
      <c r="AE57" s="199"/>
      <c r="AF57" s="199"/>
      <c r="AG57" s="199"/>
      <c r="AH57" s="199"/>
      <c r="AI57" s="199"/>
      <c r="AJ57" s="199"/>
      <c r="AK57" s="199"/>
      <c r="AL57" s="199"/>
      <c r="AM57" s="200"/>
    </row>
    <row r="58" spans="1:39" ht="18" customHeight="1">
      <c r="A58" s="201"/>
      <c r="B58" s="202"/>
      <c r="C58" s="36"/>
      <c r="D58" s="203"/>
      <c r="E58" s="204"/>
      <c r="F58" s="37"/>
      <c r="G58" s="205"/>
      <c r="H58" s="206"/>
      <c r="I58" s="206"/>
      <c r="J58" s="194"/>
      <c r="K58" s="205"/>
      <c r="L58" s="193"/>
      <c r="M58" s="192"/>
      <c r="N58" s="193"/>
      <c r="O58" s="192"/>
      <c r="P58" s="193"/>
      <c r="Q58" s="192"/>
      <c r="R58" s="193"/>
      <c r="S58" s="192"/>
      <c r="T58" s="193"/>
      <c r="U58" s="192"/>
      <c r="V58" s="193"/>
      <c r="W58" s="192"/>
      <c r="X58" s="193"/>
      <c r="Y58" s="192"/>
      <c r="Z58" s="194"/>
      <c r="AA58" s="205">
        <f t="shared" si="10"/>
        <v>0</v>
      </c>
      <c r="AB58" s="206"/>
      <c r="AC58" s="194"/>
      <c r="AD58" s="198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ht="18" customHeight="1">
      <c r="A59" s="201"/>
      <c r="B59" s="202"/>
      <c r="C59" s="36"/>
      <c r="D59" s="203"/>
      <c r="E59" s="204"/>
      <c r="F59" s="37"/>
      <c r="G59" s="205"/>
      <c r="H59" s="206"/>
      <c r="I59" s="206"/>
      <c r="J59" s="194"/>
      <c r="K59" s="205"/>
      <c r="L59" s="193"/>
      <c r="M59" s="192"/>
      <c r="N59" s="193"/>
      <c r="O59" s="192"/>
      <c r="P59" s="193"/>
      <c r="Q59" s="192"/>
      <c r="R59" s="193"/>
      <c r="S59" s="192"/>
      <c r="T59" s="193"/>
      <c r="U59" s="192"/>
      <c r="V59" s="193"/>
      <c r="W59" s="192"/>
      <c r="X59" s="193"/>
      <c r="Y59" s="192"/>
      <c r="Z59" s="194"/>
      <c r="AA59" s="205">
        <f t="shared" si="10"/>
        <v>0</v>
      </c>
      <c r="AB59" s="206"/>
      <c r="AC59" s="194"/>
      <c r="AD59" s="198"/>
      <c r="AE59" s="199"/>
      <c r="AF59" s="199"/>
      <c r="AG59" s="199"/>
      <c r="AH59" s="199"/>
      <c r="AI59" s="199"/>
      <c r="AJ59" s="199"/>
      <c r="AK59" s="199"/>
      <c r="AL59" s="199"/>
      <c r="AM59" s="200"/>
    </row>
    <row r="60" spans="1:39" ht="18" customHeight="1">
      <c r="A60" s="201"/>
      <c r="B60" s="202"/>
      <c r="C60" s="36"/>
      <c r="D60" s="203"/>
      <c r="E60" s="204"/>
      <c r="F60" s="37"/>
      <c r="G60" s="205"/>
      <c r="H60" s="206"/>
      <c r="I60" s="206"/>
      <c r="J60" s="194"/>
      <c r="K60" s="205"/>
      <c r="L60" s="193"/>
      <c r="M60" s="192"/>
      <c r="N60" s="193"/>
      <c r="O60" s="192"/>
      <c r="P60" s="193"/>
      <c r="Q60" s="192"/>
      <c r="R60" s="193"/>
      <c r="S60" s="192"/>
      <c r="T60" s="193"/>
      <c r="U60" s="192"/>
      <c r="V60" s="193"/>
      <c r="W60" s="192"/>
      <c r="X60" s="193"/>
      <c r="Y60" s="192"/>
      <c r="Z60" s="194"/>
      <c r="AA60" s="205">
        <f t="shared" si="10"/>
        <v>0</v>
      </c>
      <c r="AB60" s="206"/>
      <c r="AC60" s="194"/>
      <c r="AD60" s="198"/>
      <c r="AE60" s="199"/>
      <c r="AF60" s="199"/>
      <c r="AG60" s="199"/>
      <c r="AH60" s="199"/>
      <c r="AI60" s="199"/>
      <c r="AJ60" s="199"/>
      <c r="AK60" s="199"/>
      <c r="AL60" s="199"/>
      <c r="AM60" s="200"/>
    </row>
    <row r="61" spans="1:39" ht="18" customHeight="1">
      <c r="A61" s="201"/>
      <c r="B61" s="202"/>
      <c r="C61" s="36"/>
      <c r="D61" s="203"/>
      <c r="E61" s="204"/>
      <c r="F61" s="37"/>
      <c r="G61" s="205"/>
      <c r="H61" s="206"/>
      <c r="I61" s="206"/>
      <c r="J61" s="194"/>
      <c r="K61" s="205"/>
      <c r="L61" s="193"/>
      <c r="M61" s="192"/>
      <c r="N61" s="193"/>
      <c r="O61" s="192"/>
      <c r="P61" s="193"/>
      <c r="Q61" s="192"/>
      <c r="R61" s="193"/>
      <c r="S61" s="192"/>
      <c r="T61" s="193"/>
      <c r="U61" s="192"/>
      <c r="V61" s="193"/>
      <c r="W61" s="192"/>
      <c r="X61" s="193"/>
      <c r="Y61" s="192"/>
      <c r="Z61" s="194"/>
      <c r="AA61" s="205">
        <f t="shared" si="10"/>
        <v>0</v>
      </c>
      <c r="AB61" s="206"/>
      <c r="AC61" s="194"/>
      <c r="AD61" s="198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18" customHeight="1">
      <c r="A62" s="201"/>
      <c r="B62" s="202"/>
      <c r="C62" s="36"/>
      <c r="D62" s="203"/>
      <c r="E62" s="204"/>
      <c r="F62" s="37"/>
      <c r="G62" s="205"/>
      <c r="H62" s="206"/>
      <c r="I62" s="206"/>
      <c r="J62" s="194"/>
      <c r="K62" s="205"/>
      <c r="L62" s="193"/>
      <c r="M62" s="192"/>
      <c r="N62" s="193"/>
      <c r="O62" s="192"/>
      <c r="P62" s="193"/>
      <c r="Q62" s="192"/>
      <c r="R62" s="193"/>
      <c r="S62" s="192"/>
      <c r="T62" s="193"/>
      <c r="U62" s="192"/>
      <c r="V62" s="193"/>
      <c r="W62" s="192"/>
      <c r="X62" s="193"/>
      <c r="Y62" s="192"/>
      <c r="Z62" s="194"/>
      <c r="AA62" s="205">
        <f t="shared" si="10"/>
        <v>0</v>
      </c>
      <c r="AB62" s="206"/>
      <c r="AC62" s="194"/>
      <c r="AD62" s="198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18" customHeight="1">
      <c r="A63" s="201"/>
      <c r="B63" s="202"/>
      <c r="C63" s="36"/>
      <c r="D63" s="203"/>
      <c r="E63" s="204"/>
      <c r="F63" s="37"/>
      <c r="G63" s="205"/>
      <c r="H63" s="206"/>
      <c r="I63" s="206"/>
      <c r="J63" s="194"/>
      <c r="K63" s="205"/>
      <c r="L63" s="193"/>
      <c r="M63" s="192"/>
      <c r="N63" s="193"/>
      <c r="O63" s="192"/>
      <c r="P63" s="193"/>
      <c r="Q63" s="192"/>
      <c r="R63" s="193"/>
      <c r="S63" s="192"/>
      <c r="T63" s="193"/>
      <c r="U63" s="192"/>
      <c r="V63" s="193"/>
      <c r="W63" s="192"/>
      <c r="X63" s="193"/>
      <c r="Y63" s="192"/>
      <c r="Z63" s="194"/>
      <c r="AA63" s="205">
        <f t="shared" si="10"/>
        <v>0</v>
      </c>
      <c r="AB63" s="206"/>
      <c r="AC63" s="194"/>
      <c r="AD63" s="198"/>
      <c r="AE63" s="199"/>
      <c r="AF63" s="199"/>
      <c r="AG63" s="199"/>
      <c r="AH63" s="199"/>
      <c r="AI63" s="199"/>
      <c r="AJ63" s="199"/>
      <c r="AK63" s="199"/>
      <c r="AL63" s="199"/>
      <c r="AM63" s="200"/>
    </row>
    <row r="64" spans="1:39" ht="18" customHeight="1">
      <c r="A64" s="201"/>
      <c r="B64" s="202"/>
      <c r="C64" s="36"/>
      <c r="D64" s="203"/>
      <c r="E64" s="204"/>
      <c r="F64" s="37"/>
      <c r="G64" s="205"/>
      <c r="H64" s="206"/>
      <c r="I64" s="206"/>
      <c r="J64" s="194"/>
      <c r="K64" s="205"/>
      <c r="L64" s="193"/>
      <c r="M64" s="192"/>
      <c r="N64" s="193"/>
      <c r="O64" s="192"/>
      <c r="P64" s="193"/>
      <c r="Q64" s="192"/>
      <c r="R64" s="193"/>
      <c r="S64" s="192"/>
      <c r="T64" s="193"/>
      <c r="U64" s="192"/>
      <c r="V64" s="193"/>
      <c r="W64" s="192"/>
      <c r="X64" s="193"/>
      <c r="Y64" s="192"/>
      <c r="Z64" s="194"/>
      <c r="AA64" s="205">
        <f t="shared" si="10"/>
        <v>0</v>
      </c>
      <c r="AB64" s="206"/>
      <c r="AC64" s="194"/>
      <c r="AD64" s="198"/>
      <c r="AE64" s="199"/>
      <c r="AF64" s="199"/>
      <c r="AG64" s="199"/>
      <c r="AH64" s="199"/>
      <c r="AI64" s="199"/>
      <c r="AJ64" s="199"/>
      <c r="AK64" s="199"/>
      <c r="AL64" s="199"/>
      <c r="AM64" s="200"/>
    </row>
    <row r="65" spans="1:39" ht="18" customHeight="1">
      <c r="A65" s="201"/>
      <c r="B65" s="202"/>
      <c r="C65" s="36"/>
      <c r="D65" s="203"/>
      <c r="E65" s="204"/>
      <c r="F65" s="37"/>
      <c r="G65" s="205"/>
      <c r="H65" s="206"/>
      <c r="I65" s="206"/>
      <c r="J65" s="194"/>
      <c r="K65" s="205"/>
      <c r="L65" s="193"/>
      <c r="M65" s="192"/>
      <c r="N65" s="193"/>
      <c r="O65" s="192"/>
      <c r="P65" s="193"/>
      <c r="Q65" s="192"/>
      <c r="R65" s="193"/>
      <c r="S65" s="192"/>
      <c r="T65" s="193"/>
      <c r="U65" s="192"/>
      <c r="V65" s="193"/>
      <c r="W65" s="192"/>
      <c r="X65" s="193"/>
      <c r="Y65" s="192"/>
      <c r="Z65" s="194"/>
      <c r="AA65" s="205">
        <f t="shared" si="10"/>
        <v>0</v>
      </c>
      <c r="AB65" s="206"/>
      <c r="AC65" s="194"/>
      <c r="AD65" s="198"/>
      <c r="AE65" s="199"/>
      <c r="AF65" s="199"/>
      <c r="AG65" s="199"/>
      <c r="AH65" s="199"/>
      <c r="AI65" s="199"/>
      <c r="AJ65" s="199"/>
      <c r="AK65" s="199"/>
      <c r="AL65" s="199"/>
      <c r="AM65" s="200"/>
    </row>
    <row r="66" spans="1:39" ht="18" customHeight="1">
      <c r="A66" s="201"/>
      <c r="B66" s="202"/>
      <c r="C66" s="36"/>
      <c r="D66" s="203"/>
      <c r="E66" s="204"/>
      <c r="F66" s="37"/>
      <c r="G66" s="205"/>
      <c r="H66" s="206"/>
      <c r="I66" s="206"/>
      <c r="J66" s="194"/>
      <c r="K66" s="205"/>
      <c r="L66" s="193"/>
      <c r="M66" s="192"/>
      <c r="N66" s="193"/>
      <c r="O66" s="192"/>
      <c r="P66" s="193"/>
      <c r="Q66" s="192"/>
      <c r="R66" s="193"/>
      <c r="S66" s="192"/>
      <c r="T66" s="193"/>
      <c r="U66" s="192"/>
      <c r="V66" s="193"/>
      <c r="W66" s="192"/>
      <c r="X66" s="193"/>
      <c r="Y66" s="192"/>
      <c r="Z66" s="194"/>
      <c r="AA66" s="205">
        <f t="shared" si="10"/>
        <v>0</v>
      </c>
      <c r="AB66" s="206"/>
      <c r="AC66" s="194"/>
      <c r="AD66" s="198"/>
      <c r="AE66" s="199"/>
      <c r="AF66" s="199"/>
      <c r="AG66" s="199"/>
      <c r="AH66" s="199"/>
      <c r="AI66" s="199"/>
      <c r="AJ66" s="199"/>
      <c r="AK66" s="199"/>
      <c r="AL66" s="199"/>
      <c r="AM66" s="200"/>
    </row>
    <row r="67" spans="1:39" ht="18" customHeight="1">
      <c r="A67" s="201"/>
      <c r="B67" s="202"/>
      <c r="C67" s="36"/>
      <c r="D67" s="203"/>
      <c r="E67" s="204"/>
      <c r="F67" s="37"/>
      <c r="G67" s="205"/>
      <c r="H67" s="206"/>
      <c r="I67" s="206"/>
      <c r="J67" s="194"/>
      <c r="K67" s="205"/>
      <c r="L67" s="193"/>
      <c r="M67" s="192"/>
      <c r="N67" s="193"/>
      <c r="O67" s="192"/>
      <c r="P67" s="193"/>
      <c r="Q67" s="192"/>
      <c r="R67" s="193"/>
      <c r="S67" s="192"/>
      <c r="T67" s="193"/>
      <c r="U67" s="192"/>
      <c r="V67" s="193"/>
      <c r="W67" s="192"/>
      <c r="X67" s="193"/>
      <c r="Y67" s="192"/>
      <c r="Z67" s="194"/>
      <c r="AA67" s="205">
        <f t="shared" si="10"/>
        <v>0</v>
      </c>
      <c r="AB67" s="206"/>
      <c r="AC67" s="194"/>
      <c r="AD67" s="198"/>
      <c r="AE67" s="199"/>
      <c r="AF67" s="199"/>
      <c r="AG67" s="199"/>
      <c r="AH67" s="199"/>
      <c r="AI67" s="199"/>
      <c r="AJ67" s="199"/>
      <c r="AK67" s="199"/>
      <c r="AL67" s="199"/>
      <c r="AM67" s="200"/>
    </row>
    <row r="68" spans="1:39" ht="18" customHeight="1">
      <c r="A68" s="201"/>
      <c r="B68" s="202"/>
      <c r="C68" s="36"/>
      <c r="D68" s="203"/>
      <c r="E68" s="204"/>
      <c r="F68" s="37"/>
      <c r="G68" s="205"/>
      <c r="H68" s="206"/>
      <c r="I68" s="206"/>
      <c r="J68" s="194"/>
      <c r="K68" s="205"/>
      <c r="L68" s="193"/>
      <c r="M68" s="192"/>
      <c r="N68" s="193"/>
      <c r="O68" s="192"/>
      <c r="P68" s="193"/>
      <c r="Q68" s="192"/>
      <c r="R68" s="193"/>
      <c r="S68" s="192"/>
      <c r="T68" s="193"/>
      <c r="U68" s="192"/>
      <c r="V68" s="193"/>
      <c r="W68" s="192"/>
      <c r="X68" s="193"/>
      <c r="Y68" s="192"/>
      <c r="Z68" s="194"/>
      <c r="AA68" s="205">
        <f t="shared" si="10"/>
        <v>0</v>
      </c>
      <c r="AB68" s="206"/>
      <c r="AC68" s="194"/>
      <c r="AD68" s="198"/>
      <c r="AE68" s="199"/>
      <c r="AF68" s="199"/>
      <c r="AG68" s="199"/>
      <c r="AH68" s="199"/>
      <c r="AI68" s="199"/>
      <c r="AJ68" s="199"/>
      <c r="AK68" s="199"/>
      <c r="AL68" s="199"/>
      <c r="AM68" s="200"/>
    </row>
    <row r="69" spans="1:39" ht="18" customHeight="1">
      <c r="A69" s="201"/>
      <c r="B69" s="202"/>
      <c r="C69" s="36"/>
      <c r="D69" s="203"/>
      <c r="E69" s="204"/>
      <c r="F69" s="37"/>
      <c r="G69" s="205"/>
      <c r="H69" s="206"/>
      <c r="I69" s="206"/>
      <c r="J69" s="194"/>
      <c r="K69" s="205"/>
      <c r="L69" s="193"/>
      <c r="M69" s="192"/>
      <c r="N69" s="193"/>
      <c r="O69" s="192"/>
      <c r="P69" s="193"/>
      <c r="Q69" s="192"/>
      <c r="R69" s="193"/>
      <c r="S69" s="192"/>
      <c r="T69" s="193"/>
      <c r="U69" s="192"/>
      <c r="V69" s="193"/>
      <c r="W69" s="192"/>
      <c r="X69" s="193"/>
      <c r="Y69" s="192"/>
      <c r="Z69" s="194"/>
      <c r="AA69" s="205">
        <f t="shared" si="10"/>
        <v>0</v>
      </c>
      <c r="AB69" s="206"/>
      <c r="AC69" s="194"/>
      <c r="AD69" s="198"/>
      <c r="AE69" s="199"/>
      <c r="AF69" s="199"/>
      <c r="AG69" s="199"/>
      <c r="AH69" s="199"/>
      <c r="AI69" s="199"/>
      <c r="AJ69" s="199"/>
      <c r="AK69" s="199"/>
      <c r="AL69" s="199"/>
      <c r="AM69" s="200"/>
    </row>
    <row r="70" spans="1:39" ht="18" customHeight="1">
      <c r="A70" s="201"/>
      <c r="B70" s="202"/>
      <c r="C70" s="36"/>
      <c r="D70" s="203"/>
      <c r="E70" s="204"/>
      <c r="F70" s="37"/>
      <c r="G70" s="205"/>
      <c r="H70" s="206"/>
      <c r="I70" s="206"/>
      <c r="J70" s="194"/>
      <c r="K70" s="205"/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3"/>
      <c r="W70" s="192"/>
      <c r="X70" s="193"/>
      <c r="Y70" s="192"/>
      <c r="Z70" s="194"/>
      <c r="AA70" s="205">
        <f t="shared" si="10"/>
        <v>0</v>
      </c>
      <c r="AB70" s="206"/>
      <c r="AC70" s="194"/>
      <c r="AD70" s="198"/>
      <c r="AE70" s="199"/>
      <c r="AF70" s="199"/>
      <c r="AG70" s="199"/>
      <c r="AH70" s="199"/>
      <c r="AI70" s="199"/>
      <c r="AJ70" s="199"/>
      <c r="AK70" s="199"/>
      <c r="AL70" s="199"/>
      <c r="AM70" s="200"/>
    </row>
    <row r="71" spans="1:39" ht="18" customHeight="1">
      <c r="A71" s="201"/>
      <c r="B71" s="202"/>
      <c r="C71" s="36"/>
      <c r="D71" s="203"/>
      <c r="E71" s="204"/>
      <c r="F71" s="37"/>
      <c r="G71" s="205"/>
      <c r="H71" s="206"/>
      <c r="I71" s="206"/>
      <c r="J71" s="194"/>
      <c r="K71" s="205"/>
      <c r="L71" s="193"/>
      <c r="M71" s="192"/>
      <c r="N71" s="193"/>
      <c r="O71" s="192"/>
      <c r="P71" s="193"/>
      <c r="Q71" s="192"/>
      <c r="R71" s="193"/>
      <c r="S71" s="192"/>
      <c r="T71" s="193"/>
      <c r="U71" s="192"/>
      <c r="V71" s="193"/>
      <c r="W71" s="192"/>
      <c r="X71" s="193"/>
      <c r="Y71" s="192"/>
      <c r="Z71" s="194"/>
      <c r="AA71" s="205">
        <f t="shared" si="10"/>
        <v>0</v>
      </c>
      <c r="AB71" s="206"/>
      <c r="AC71" s="194"/>
      <c r="AD71" s="198"/>
      <c r="AE71" s="199"/>
      <c r="AF71" s="199"/>
      <c r="AG71" s="199"/>
      <c r="AH71" s="199"/>
      <c r="AI71" s="199"/>
      <c r="AJ71" s="199"/>
      <c r="AK71" s="199"/>
      <c r="AL71" s="199"/>
      <c r="AM71" s="200"/>
    </row>
    <row r="72" spans="1:39" ht="18" customHeight="1">
      <c r="A72" s="201"/>
      <c r="B72" s="202"/>
      <c r="C72" s="36"/>
      <c r="D72" s="203"/>
      <c r="E72" s="204"/>
      <c r="F72" s="37"/>
      <c r="G72" s="205"/>
      <c r="H72" s="206"/>
      <c r="I72" s="206"/>
      <c r="J72" s="194"/>
      <c r="K72" s="205"/>
      <c r="L72" s="193"/>
      <c r="M72" s="192"/>
      <c r="N72" s="193"/>
      <c r="O72" s="192"/>
      <c r="P72" s="193"/>
      <c r="Q72" s="192"/>
      <c r="R72" s="193"/>
      <c r="S72" s="192"/>
      <c r="T72" s="193"/>
      <c r="U72" s="192"/>
      <c r="V72" s="193"/>
      <c r="W72" s="192"/>
      <c r="X72" s="193"/>
      <c r="Y72" s="192"/>
      <c r="Z72" s="194"/>
      <c r="AA72" s="205">
        <f t="shared" si="10"/>
        <v>0</v>
      </c>
      <c r="AB72" s="206"/>
      <c r="AC72" s="194"/>
      <c r="AD72" s="198"/>
      <c r="AE72" s="199"/>
      <c r="AF72" s="199"/>
      <c r="AG72" s="199"/>
      <c r="AH72" s="199"/>
      <c r="AI72" s="199"/>
      <c r="AJ72" s="199"/>
      <c r="AK72" s="199"/>
      <c r="AL72" s="199"/>
      <c r="AM72" s="200"/>
    </row>
    <row r="73" spans="1:39" ht="18" customHeight="1">
      <c r="A73" s="201"/>
      <c r="B73" s="202"/>
      <c r="C73" s="36"/>
      <c r="D73" s="203"/>
      <c r="E73" s="204"/>
      <c r="F73" s="37"/>
      <c r="G73" s="205"/>
      <c r="H73" s="206"/>
      <c r="I73" s="206"/>
      <c r="J73" s="194"/>
      <c r="K73" s="205"/>
      <c r="L73" s="193"/>
      <c r="M73" s="192"/>
      <c r="N73" s="193"/>
      <c r="O73" s="192"/>
      <c r="P73" s="193"/>
      <c r="Q73" s="192"/>
      <c r="R73" s="193"/>
      <c r="S73" s="192"/>
      <c r="T73" s="193"/>
      <c r="U73" s="192"/>
      <c r="V73" s="193"/>
      <c r="W73" s="192"/>
      <c r="X73" s="193"/>
      <c r="Y73" s="192"/>
      <c r="Z73" s="194"/>
      <c r="AA73" s="205">
        <f t="shared" si="10"/>
        <v>0</v>
      </c>
      <c r="AB73" s="206"/>
      <c r="AC73" s="194"/>
      <c r="AD73" s="198"/>
      <c r="AE73" s="199"/>
      <c r="AF73" s="199"/>
      <c r="AG73" s="199"/>
      <c r="AH73" s="199"/>
      <c r="AI73" s="199"/>
      <c r="AJ73" s="199"/>
      <c r="AK73" s="199"/>
      <c r="AL73" s="199"/>
      <c r="AM73" s="200"/>
    </row>
    <row r="74" spans="1:39" ht="18" customHeight="1">
      <c r="A74" s="201"/>
      <c r="B74" s="202"/>
      <c r="C74" s="36"/>
      <c r="D74" s="203"/>
      <c r="E74" s="204"/>
      <c r="F74" s="37"/>
      <c r="G74" s="205"/>
      <c r="H74" s="206"/>
      <c r="I74" s="206"/>
      <c r="J74" s="194"/>
      <c r="K74" s="205"/>
      <c r="L74" s="193"/>
      <c r="M74" s="192"/>
      <c r="N74" s="193"/>
      <c r="O74" s="192"/>
      <c r="P74" s="193"/>
      <c r="Q74" s="192"/>
      <c r="R74" s="193"/>
      <c r="S74" s="192"/>
      <c r="T74" s="193"/>
      <c r="U74" s="192"/>
      <c r="V74" s="193"/>
      <c r="W74" s="192"/>
      <c r="X74" s="193"/>
      <c r="Y74" s="192"/>
      <c r="Z74" s="194"/>
      <c r="AA74" s="205">
        <f t="shared" si="10"/>
        <v>0</v>
      </c>
      <c r="AB74" s="206"/>
      <c r="AC74" s="194"/>
      <c r="AD74" s="198"/>
      <c r="AE74" s="199"/>
      <c r="AF74" s="199"/>
      <c r="AG74" s="199"/>
      <c r="AH74" s="199"/>
      <c r="AI74" s="199"/>
      <c r="AJ74" s="199"/>
      <c r="AK74" s="199"/>
      <c r="AL74" s="199"/>
      <c r="AM74" s="200"/>
    </row>
    <row r="75" spans="1:39" ht="18" customHeight="1">
      <c r="A75" s="201"/>
      <c r="B75" s="202"/>
      <c r="C75" s="36"/>
      <c r="D75" s="203"/>
      <c r="E75" s="204"/>
      <c r="F75" s="37"/>
      <c r="G75" s="205"/>
      <c r="H75" s="206"/>
      <c r="I75" s="206"/>
      <c r="J75" s="194"/>
      <c r="K75" s="205"/>
      <c r="L75" s="193"/>
      <c r="M75" s="192"/>
      <c r="N75" s="193"/>
      <c r="O75" s="192"/>
      <c r="P75" s="193"/>
      <c r="Q75" s="192"/>
      <c r="R75" s="193"/>
      <c r="S75" s="192"/>
      <c r="T75" s="193"/>
      <c r="U75" s="192"/>
      <c r="V75" s="193"/>
      <c r="W75" s="192"/>
      <c r="X75" s="193"/>
      <c r="Y75" s="192"/>
      <c r="Z75" s="194"/>
      <c r="AA75" s="205">
        <f t="shared" si="10"/>
        <v>0</v>
      </c>
      <c r="AB75" s="206"/>
      <c r="AC75" s="194"/>
      <c r="AD75" s="198"/>
      <c r="AE75" s="199"/>
      <c r="AF75" s="199"/>
      <c r="AG75" s="199"/>
      <c r="AH75" s="199"/>
      <c r="AI75" s="199"/>
      <c r="AJ75" s="199"/>
      <c r="AK75" s="199"/>
      <c r="AL75" s="199"/>
      <c r="AM75" s="200"/>
    </row>
    <row r="76" spans="1:39" ht="18" customHeight="1">
      <c r="A76" s="201"/>
      <c r="B76" s="202"/>
      <c r="C76" s="36"/>
      <c r="D76" s="203"/>
      <c r="E76" s="204"/>
      <c r="F76" s="37"/>
      <c r="G76" s="205"/>
      <c r="H76" s="206"/>
      <c r="I76" s="206"/>
      <c r="J76" s="194"/>
      <c r="K76" s="205"/>
      <c r="L76" s="193"/>
      <c r="M76" s="192"/>
      <c r="N76" s="193"/>
      <c r="O76" s="192"/>
      <c r="P76" s="193"/>
      <c r="Q76" s="192"/>
      <c r="R76" s="193"/>
      <c r="S76" s="192"/>
      <c r="T76" s="193"/>
      <c r="U76" s="192"/>
      <c r="V76" s="193"/>
      <c r="W76" s="192"/>
      <c r="X76" s="193"/>
      <c r="Y76" s="192"/>
      <c r="Z76" s="194"/>
      <c r="AA76" s="205">
        <f t="shared" si="10"/>
        <v>0</v>
      </c>
      <c r="AB76" s="206"/>
      <c r="AC76" s="194"/>
      <c r="AD76" s="198"/>
      <c r="AE76" s="199"/>
      <c r="AF76" s="199"/>
      <c r="AG76" s="199"/>
      <c r="AH76" s="199"/>
      <c r="AI76" s="199"/>
      <c r="AJ76" s="199"/>
      <c r="AK76" s="199"/>
      <c r="AL76" s="199"/>
      <c r="AM76" s="200"/>
    </row>
    <row r="77" spans="1:39" ht="18" customHeight="1">
      <c r="A77" s="201"/>
      <c r="B77" s="202"/>
      <c r="C77" s="36"/>
      <c r="D77" s="203"/>
      <c r="E77" s="204"/>
      <c r="F77" s="37"/>
      <c r="G77" s="205"/>
      <c r="H77" s="206"/>
      <c r="I77" s="206"/>
      <c r="J77" s="194"/>
      <c r="K77" s="205"/>
      <c r="L77" s="193"/>
      <c r="M77" s="192"/>
      <c r="N77" s="193"/>
      <c r="O77" s="192"/>
      <c r="P77" s="193"/>
      <c r="Q77" s="192"/>
      <c r="R77" s="193"/>
      <c r="S77" s="192"/>
      <c r="T77" s="193"/>
      <c r="U77" s="192"/>
      <c r="V77" s="193"/>
      <c r="W77" s="192"/>
      <c r="X77" s="193"/>
      <c r="Y77" s="192"/>
      <c r="Z77" s="194"/>
      <c r="AA77" s="205">
        <f t="shared" si="10"/>
        <v>0</v>
      </c>
      <c r="AB77" s="206"/>
      <c r="AC77" s="194"/>
      <c r="AD77" s="198"/>
      <c r="AE77" s="199"/>
      <c r="AF77" s="199"/>
      <c r="AG77" s="199"/>
      <c r="AH77" s="199"/>
      <c r="AI77" s="199"/>
      <c r="AJ77" s="199"/>
      <c r="AK77" s="199"/>
      <c r="AL77" s="199"/>
      <c r="AM77" s="200"/>
    </row>
    <row r="78" spans="1:39" ht="18" customHeight="1">
      <c r="A78" s="201"/>
      <c r="B78" s="202"/>
      <c r="C78" s="36"/>
      <c r="D78" s="203"/>
      <c r="E78" s="204"/>
      <c r="F78" s="37"/>
      <c r="G78" s="205"/>
      <c r="H78" s="206"/>
      <c r="I78" s="206"/>
      <c r="J78" s="194"/>
      <c r="K78" s="205"/>
      <c r="L78" s="193"/>
      <c r="M78" s="192"/>
      <c r="N78" s="193"/>
      <c r="O78" s="192"/>
      <c r="P78" s="193"/>
      <c r="Q78" s="192"/>
      <c r="R78" s="193"/>
      <c r="S78" s="192"/>
      <c r="T78" s="193"/>
      <c r="U78" s="192"/>
      <c r="V78" s="193"/>
      <c r="W78" s="192"/>
      <c r="X78" s="193"/>
      <c r="Y78" s="192"/>
      <c r="Z78" s="194"/>
      <c r="AA78" s="205">
        <f t="shared" si="10"/>
        <v>0</v>
      </c>
      <c r="AB78" s="206"/>
      <c r="AC78" s="194"/>
      <c r="AD78" s="198"/>
      <c r="AE78" s="199"/>
      <c r="AF78" s="199"/>
      <c r="AG78" s="199"/>
      <c r="AH78" s="199"/>
      <c r="AI78" s="199"/>
      <c r="AJ78" s="199"/>
      <c r="AK78" s="199"/>
      <c r="AL78" s="199"/>
      <c r="AM78" s="200"/>
    </row>
    <row r="79" spans="1:39" ht="18" customHeight="1">
      <c r="A79" s="201"/>
      <c r="B79" s="202"/>
      <c r="C79" s="36"/>
      <c r="D79" s="203"/>
      <c r="E79" s="204"/>
      <c r="F79" s="37"/>
      <c r="G79" s="205"/>
      <c r="H79" s="206"/>
      <c r="I79" s="206"/>
      <c r="J79" s="194"/>
      <c r="K79" s="205"/>
      <c r="L79" s="193"/>
      <c r="M79" s="192"/>
      <c r="N79" s="193"/>
      <c r="O79" s="192"/>
      <c r="P79" s="193"/>
      <c r="Q79" s="192"/>
      <c r="R79" s="193"/>
      <c r="S79" s="192"/>
      <c r="T79" s="193"/>
      <c r="U79" s="192"/>
      <c r="V79" s="193"/>
      <c r="W79" s="192"/>
      <c r="X79" s="193"/>
      <c r="Y79" s="192"/>
      <c r="Z79" s="194"/>
      <c r="AA79" s="205">
        <f t="shared" si="10"/>
        <v>0</v>
      </c>
      <c r="AB79" s="206"/>
      <c r="AC79" s="194"/>
      <c r="AD79" s="198"/>
      <c r="AE79" s="199"/>
      <c r="AF79" s="199"/>
      <c r="AG79" s="199"/>
      <c r="AH79" s="199"/>
      <c r="AI79" s="199"/>
      <c r="AJ79" s="199"/>
      <c r="AK79" s="199"/>
      <c r="AL79" s="199"/>
      <c r="AM79" s="200"/>
    </row>
    <row r="80" spans="1:39" ht="18" customHeight="1">
      <c r="A80" s="201"/>
      <c r="B80" s="202"/>
      <c r="C80" s="36"/>
      <c r="D80" s="203"/>
      <c r="E80" s="204"/>
      <c r="F80" s="37"/>
      <c r="G80" s="205"/>
      <c r="H80" s="206"/>
      <c r="I80" s="206"/>
      <c r="J80" s="194"/>
      <c r="K80" s="205"/>
      <c r="L80" s="193"/>
      <c r="M80" s="192"/>
      <c r="N80" s="193"/>
      <c r="O80" s="192"/>
      <c r="P80" s="193"/>
      <c r="Q80" s="192"/>
      <c r="R80" s="193"/>
      <c r="S80" s="192"/>
      <c r="T80" s="193"/>
      <c r="U80" s="192"/>
      <c r="V80" s="193"/>
      <c r="W80" s="192"/>
      <c r="X80" s="193"/>
      <c r="Y80" s="192"/>
      <c r="Z80" s="194"/>
      <c r="AA80" s="205">
        <f t="shared" si="10"/>
        <v>0</v>
      </c>
      <c r="AB80" s="206"/>
      <c r="AC80" s="194"/>
      <c r="AD80" s="198"/>
      <c r="AE80" s="199"/>
      <c r="AF80" s="199"/>
      <c r="AG80" s="199"/>
      <c r="AH80" s="199"/>
      <c r="AI80" s="199"/>
      <c r="AJ80" s="199"/>
      <c r="AK80" s="199"/>
      <c r="AL80" s="199"/>
      <c r="AM80" s="200"/>
    </row>
    <row r="81" spans="1:39" ht="18" customHeight="1">
      <c r="A81" s="201"/>
      <c r="B81" s="202"/>
      <c r="C81" s="36"/>
      <c r="D81" s="203"/>
      <c r="E81" s="204"/>
      <c r="F81" s="37"/>
      <c r="G81" s="205"/>
      <c r="H81" s="206"/>
      <c r="I81" s="206"/>
      <c r="J81" s="194"/>
      <c r="K81" s="205"/>
      <c r="L81" s="193"/>
      <c r="M81" s="192"/>
      <c r="N81" s="193"/>
      <c r="O81" s="192"/>
      <c r="P81" s="193"/>
      <c r="Q81" s="192"/>
      <c r="R81" s="193"/>
      <c r="S81" s="192"/>
      <c r="T81" s="193"/>
      <c r="U81" s="192"/>
      <c r="V81" s="193"/>
      <c r="W81" s="192"/>
      <c r="X81" s="193"/>
      <c r="Y81" s="192"/>
      <c r="Z81" s="194"/>
      <c r="AA81" s="205">
        <f t="shared" si="10"/>
        <v>0</v>
      </c>
      <c r="AB81" s="206"/>
      <c r="AC81" s="194"/>
      <c r="AD81" s="198"/>
      <c r="AE81" s="199"/>
      <c r="AF81" s="199"/>
      <c r="AG81" s="199"/>
      <c r="AH81" s="199"/>
      <c r="AI81" s="199"/>
      <c r="AJ81" s="199"/>
      <c r="AK81" s="199"/>
      <c r="AL81" s="199"/>
      <c r="AM81" s="200"/>
    </row>
    <row r="82" spans="1:39" ht="18" customHeight="1">
      <c r="A82" s="201"/>
      <c r="B82" s="202"/>
      <c r="C82" s="36"/>
      <c r="D82" s="203"/>
      <c r="E82" s="204"/>
      <c r="F82" s="37"/>
      <c r="G82" s="205"/>
      <c r="H82" s="206"/>
      <c r="I82" s="206"/>
      <c r="J82" s="194"/>
      <c r="K82" s="205"/>
      <c r="L82" s="193"/>
      <c r="M82" s="192"/>
      <c r="N82" s="193"/>
      <c r="O82" s="192"/>
      <c r="P82" s="193"/>
      <c r="Q82" s="192"/>
      <c r="R82" s="193"/>
      <c r="S82" s="192"/>
      <c r="T82" s="193"/>
      <c r="U82" s="192"/>
      <c r="V82" s="193"/>
      <c r="W82" s="192"/>
      <c r="X82" s="193"/>
      <c r="Y82" s="192"/>
      <c r="Z82" s="194"/>
      <c r="AA82" s="205">
        <f t="shared" si="10"/>
        <v>0</v>
      </c>
      <c r="AB82" s="206"/>
      <c r="AC82" s="194"/>
      <c r="AD82" s="198"/>
      <c r="AE82" s="199"/>
      <c r="AF82" s="199"/>
      <c r="AG82" s="199"/>
      <c r="AH82" s="199"/>
      <c r="AI82" s="199"/>
      <c r="AJ82" s="199"/>
      <c r="AK82" s="199"/>
      <c r="AL82" s="199"/>
      <c r="AM82" s="200"/>
    </row>
    <row r="83" spans="1:39" ht="18" customHeight="1">
      <c r="A83" s="201"/>
      <c r="B83" s="202"/>
      <c r="C83" s="36"/>
      <c r="D83" s="203"/>
      <c r="E83" s="204"/>
      <c r="F83" s="37"/>
      <c r="G83" s="205"/>
      <c r="H83" s="206"/>
      <c r="I83" s="206"/>
      <c r="J83" s="194"/>
      <c r="K83" s="205"/>
      <c r="L83" s="193"/>
      <c r="M83" s="192"/>
      <c r="N83" s="193"/>
      <c r="O83" s="192"/>
      <c r="P83" s="193"/>
      <c r="Q83" s="192"/>
      <c r="R83" s="193"/>
      <c r="S83" s="192"/>
      <c r="T83" s="193"/>
      <c r="U83" s="192"/>
      <c r="V83" s="193"/>
      <c r="W83" s="192"/>
      <c r="X83" s="193"/>
      <c r="Y83" s="192"/>
      <c r="Z83" s="194"/>
      <c r="AA83" s="205">
        <f t="shared" si="10"/>
        <v>0</v>
      </c>
      <c r="AB83" s="206"/>
      <c r="AC83" s="194"/>
      <c r="AD83" s="198"/>
      <c r="AE83" s="199"/>
      <c r="AF83" s="199"/>
      <c r="AG83" s="199"/>
      <c r="AH83" s="199"/>
      <c r="AI83" s="199"/>
      <c r="AJ83" s="199"/>
      <c r="AK83" s="199"/>
      <c r="AL83" s="199"/>
      <c r="AM83" s="200"/>
    </row>
    <row r="84" spans="1:39" ht="18" customHeight="1">
      <c r="A84" s="201"/>
      <c r="B84" s="202"/>
      <c r="C84" s="36"/>
      <c r="D84" s="203"/>
      <c r="E84" s="204"/>
      <c r="F84" s="37"/>
      <c r="G84" s="205"/>
      <c r="H84" s="206"/>
      <c r="I84" s="206"/>
      <c r="J84" s="194"/>
      <c r="K84" s="205"/>
      <c r="L84" s="193"/>
      <c r="M84" s="192"/>
      <c r="N84" s="193"/>
      <c r="O84" s="192"/>
      <c r="P84" s="193"/>
      <c r="Q84" s="192"/>
      <c r="R84" s="193"/>
      <c r="S84" s="192"/>
      <c r="T84" s="193"/>
      <c r="U84" s="192"/>
      <c r="V84" s="193"/>
      <c r="W84" s="192"/>
      <c r="X84" s="193"/>
      <c r="Y84" s="192"/>
      <c r="Z84" s="194"/>
      <c r="AA84" s="205">
        <f t="shared" si="10"/>
        <v>0</v>
      </c>
      <c r="AB84" s="206"/>
      <c r="AC84" s="194"/>
      <c r="AD84" s="198"/>
      <c r="AE84" s="199"/>
      <c r="AF84" s="199"/>
      <c r="AG84" s="199"/>
      <c r="AH84" s="199"/>
      <c r="AI84" s="199"/>
      <c r="AJ84" s="199"/>
      <c r="AK84" s="199"/>
      <c r="AL84" s="199"/>
      <c r="AM84" s="200"/>
    </row>
    <row r="85" spans="1:39" ht="18" customHeight="1">
      <c r="A85" s="201"/>
      <c r="B85" s="202"/>
      <c r="C85" s="36"/>
      <c r="D85" s="203"/>
      <c r="E85" s="204"/>
      <c r="F85" s="37"/>
      <c r="G85" s="205"/>
      <c r="H85" s="206"/>
      <c r="I85" s="206"/>
      <c r="J85" s="194"/>
      <c r="K85" s="205"/>
      <c r="L85" s="193"/>
      <c r="M85" s="192"/>
      <c r="N85" s="193"/>
      <c r="O85" s="192"/>
      <c r="P85" s="193"/>
      <c r="Q85" s="192"/>
      <c r="R85" s="193"/>
      <c r="S85" s="192"/>
      <c r="T85" s="193"/>
      <c r="U85" s="192"/>
      <c r="V85" s="193"/>
      <c r="W85" s="192"/>
      <c r="X85" s="193"/>
      <c r="Y85" s="192"/>
      <c r="Z85" s="194"/>
      <c r="AA85" s="205">
        <f t="shared" si="10"/>
        <v>0</v>
      </c>
      <c r="AB85" s="206"/>
      <c r="AC85" s="194"/>
      <c r="AD85" s="198"/>
      <c r="AE85" s="199"/>
      <c r="AF85" s="199"/>
      <c r="AG85" s="199"/>
      <c r="AH85" s="199"/>
      <c r="AI85" s="199"/>
      <c r="AJ85" s="199"/>
      <c r="AK85" s="199"/>
      <c r="AL85" s="199"/>
      <c r="AM85" s="200"/>
    </row>
    <row r="86" spans="1:39" ht="18" customHeight="1">
      <c r="A86" s="201"/>
      <c r="B86" s="202"/>
      <c r="C86" s="36"/>
      <c r="D86" s="203"/>
      <c r="E86" s="204"/>
      <c r="F86" s="37"/>
      <c r="G86" s="205"/>
      <c r="H86" s="206"/>
      <c r="I86" s="206"/>
      <c r="J86" s="194"/>
      <c r="K86" s="205"/>
      <c r="L86" s="193"/>
      <c r="M86" s="192"/>
      <c r="N86" s="193"/>
      <c r="O86" s="192"/>
      <c r="P86" s="193"/>
      <c r="Q86" s="192"/>
      <c r="R86" s="193"/>
      <c r="S86" s="192"/>
      <c r="T86" s="193"/>
      <c r="U86" s="192"/>
      <c r="V86" s="193"/>
      <c r="W86" s="192"/>
      <c r="X86" s="193"/>
      <c r="Y86" s="192"/>
      <c r="Z86" s="194"/>
      <c r="AA86" s="205">
        <f t="shared" si="10"/>
        <v>0</v>
      </c>
      <c r="AB86" s="206"/>
      <c r="AC86" s="194"/>
      <c r="AD86" s="198"/>
      <c r="AE86" s="199"/>
      <c r="AF86" s="199"/>
      <c r="AG86" s="199"/>
      <c r="AH86" s="199"/>
      <c r="AI86" s="199"/>
      <c r="AJ86" s="199"/>
      <c r="AK86" s="199"/>
      <c r="AL86" s="199"/>
      <c r="AM86" s="200"/>
    </row>
    <row r="87" spans="1:39" ht="18" customHeight="1">
      <c r="A87" s="201"/>
      <c r="B87" s="202"/>
      <c r="C87" s="36"/>
      <c r="D87" s="203"/>
      <c r="E87" s="204"/>
      <c r="F87" s="37"/>
      <c r="G87" s="205"/>
      <c r="H87" s="206"/>
      <c r="I87" s="206"/>
      <c r="J87" s="194"/>
      <c r="K87" s="205"/>
      <c r="L87" s="193"/>
      <c r="M87" s="192"/>
      <c r="N87" s="193"/>
      <c r="O87" s="192"/>
      <c r="P87" s="193"/>
      <c r="Q87" s="192"/>
      <c r="R87" s="193"/>
      <c r="S87" s="192"/>
      <c r="T87" s="193"/>
      <c r="U87" s="192"/>
      <c r="V87" s="193"/>
      <c r="W87" s="192"/>
      <c r="X87" s="193"/>
      <c r="Y87" s="192"/>
      <c r="Z87" s="194"/>
      <c r="AA87" s="205">
        <f t="shared" si="10"/>
        <v>0</v>
      </c>
      <c r="AB87" s="206"/>
      <c r="AC87" s="194"/>
      <c r="AD87" s="198"/>
      <c r="AE87" s="199"/>
      <c r="AF87" s="199"/>
      <c r="AG87" s="199"/>
      <c r="AH87" s="199"/>
      <c r="AI87" s="199"/>
      <c r="AJ87" s="199"/>
      <c r="AK87" s="199"/>
      <c r="AL87" s="199"/>
      <c r="AM87" s="200"/>
    </row>
    <row r="88" spans="1:39" ht="18" customHeight="1">
      <c r="A88" s="201"/>
      <c r="B88" s="202"/>
      <c r="C88" s="36"/>
      <c r="D88" s="203"/>
      <c r="E88" s="204"/>
      <c r="F88" s="37"/>
      <c r="G88" s="205"/>
      <c r="H88" s="206"/>
      <c r="I88" s="206"/>
      <c r="J88" s="194"/>
      <c r="K88" s="205"/>
      <c r="L88" s="193"/>
      <c r="M88" s="192"/>
      <c r="N88" s="193"/>
      <c r="O88" s="192"/>
      <c r="P88" s="193"/>
      <c r="Q88" s="192"/>
      <c r="R88" s="193"/>
      <c r="S88" s="192"/>
      <c r="T88" s="193"/>
      <c r="U88" s="192"/>
      <c r="V88" s="193"/>
      <c r="W88" s="192"/>
      <c r="X88" s="193"/>
      <c r="Y88" s="192"/>
      <c r="Z88" s="194"/>
      <c r="AA88" s="205">
        <f t="shared" si="10"/>
        <v>0</v>
      </c>
      <c r="AB88" s="206"/>
      <c r="AC88" s="194"/>
      <c r="AD88" s="198"/>
      <c r="AE88" s="199"/>
      <c r="AF88" s="199"/>
      <c r="AG88" s="199"/>
      <c r="AH88" s="199"/>
      <c r="AI88" s="199"/>
      <c r="AJ88" s="199"/>
      <c r="AK88" s="199"/>
      <c r="AL88" s="199"/>
      <c r="AM88" s="200"/>
    </row>
    <row r="89" spans="1:39" ht="18" customHeight="1">
      <c r="A89" s="201"/>
      <c r="B89" s="202"/>
      <c r="C89" s="36"/>
      <c r="D89" s="203"/>
      <c r="E89" s="204"/>
      <c r="F89" s="37"/>
      <c r="G89" s="205"/>
      <c r="H89" s="206"/>
      <c r="I89" s="206"/>
      <c r="J89" s="194"/>
      <c r="K89" s="205"/>
      <c r="L89" s="193"/>
      <c r="M89" s="192"/>
      <c r="N89" s="193"/>
      <c r="O89" s="192"/>
      <c r="P89" s="193"/>
      <c r="Q89" s="192"/>
      <c r="R89" s="193"/>
      <c r="S89" s="192"/>
      <c r="T89" s="193"/>
      <c r="U89" s="192"/>
      <c r="V89" s="193"/>
      <c r="W89" s="192"/>
      <c r="X89" s="193"/>
      <c r="Y89" s="192"/>
      <c r="Z89" s="194"/>
      <c r="AA89" s="205">
        <f t="shared" si="10"/>
        <v>0</v>
      </c>
      <c r="AB89" s="206"/>
      <c r="AC89" s="194"/>
      <c r="AD89" s="198"/>
      <c r="AE89" s="199"/>
      <c r="AF89" s="199"/>
      <c r="AG89" s="199"/>
      <c r="AH89" s="199"/>
      <c r="AI89" s="199"/>
      <c r="AJ89" s="199"/>
      <c r="AK89" s="199"/>
      <c r="AL89" s="199"/>
      <c r="AM89" s="200"/>
    </row>
    <row r="90" spans="1:39" ht="18" customHeight="1">
      <c r="A90" s="201"/>
      <c r="B90" s="202"/>
      <c r="C90" s="36"/>
      <c r="D90" s="203"/>
      <c r="E90" s="204"/>
      <c r="F90" s="37"/>
      <c r="G90" s="205"/>
      <c r="H90" s="206"/>
      <c r="I90" s="206"/>
      <c r="J90" s="194"/>
      <c r="K90" s="205"/>
      <c r="L90" s="193"/>
      <c r="M90" s="192"/>
      <c r="N90" s="193"/>
      <c r="O90" s="192"/>
      <c r="P90" s="193"/>
      <c r="Q90" s="192"/>
      <c r="R90" s="193"/>
      <c r="S90" s="192"/>
      <c r="T90" s="193"/>
      <c r="U90" s="192"/>
      <c r="V90" s="193"/>
      <c r="W90" s="192"/>
      <c r="X90" s="193"/>
      <c r="Y90" s="192"/>
      <c r="Z90" s="194"/>
      <c r="AA90" s="205">
        <f t="shared" si="10"/>
        <v>0</v>
      </c>
      <c r="AB90" s="206"/>
      <c r="AC90" s="194"/>
      <c r="AD90" s="198"/>
      <c r="AE90" s="199"/>
      <c r="AF90" s="199"/>
      <c r="AG90" s="199"/>
      <c r="AH90" s="199"/>
      <c r="AI90" s="199"/>
      <c r="AJ90" s="199"/>
      <c r="AK90" s="199"/>
      <c r="AL90" s="199"/>
      <c r="AM90" s="200"/>
    </row>
    <row r="91" spans="1:39" ht="18" customHeight="1">
      <c r="A91" s="201"/>
      <c r="B91" s="202"/>
      <c r="C91" s="36"/>
      <c r="D91" s="203"/>
      <c r="E91" s="204"/>
      <c r="F91" s="37"/>
      <c r="G91" s="205"/>
      <c r="H91" s="206"/>
      <c r="I91" s="206"/>
      <c r="J91" s="194"/>
      <c r="K91" s="205"/>
      <c r="L91" s="193"/>
      <c r="M91" s="192"/>
      <c r="N91" s="193"/>
      <c r="O91" s="192"/>
      <c r="P91" s="193"/>
      <c r="Q91" s="192"/>
      <c r="R91" s="193"/>
      <c r="S91" s="192"/>
      <c r="T91" s="193"/>
      <c r="U91" s="192"/>
      <c r="V91" s="193"/>
      <c r="W91" s="192"/>
      <c r="X91" s="193"/>
      <c r="Y91" s="192"/>
      <c r="Z91" s="194"/>
      <c r="AA91" s="205">
        <f t="shared" si="10"/>
        <v>0</v>
      </c>
      <c r="AB91" s="206"/>
      <c r="AC91" s="194"/>
      <c r="AD91" s="198"/>
      <c r="AE91" s="199"/>
      <c r="AF91" s="199"/>
      <c r="AG91" s="199"/>
      <c r="AH91" s="199"/>
      <c r="AI91" s="199"/>
      <c r="AJ91" s="199"/>
      <c r="AK91" s="199"/>
      <c r="AL91" s="199"/>
      <c r="AM91" s="200"/>
    </row>
    <row r="92" spans="1:39" ht="18" customHeight="1">
      <c r="A92" s="201"/>
      <c r="B92" s="202"/>
      <c r="C92" s="36"/>
      <c r="D92" s="203"/>
      <c r="E92" s="204"/>
      <c r="F92" s="37"/>
      <c r="G92" s="205"/>
      <c r="H92" s="206"/>
      <c r="I92" s="206"/>
      <c r="J92" s="194"/>
      <c r="K92" s="205"/>
      <c r="L92" s="193"/>
      <c r="M92" s="192"/>
      <c r="N92" s="193"/>
      <c r="O92" s="192"/>
      <c r="P92" s="193"/>
      <c r="Q92" s="192"/>
      <c r="R92" s="193"/>
      <c r="S92" s="192"/>
      <c r="T92" s="193"/>
      <c r="U92" s="192"/>
      <c r="V92" s="193"/>
      <c r="W92" s="192"/>
      <c r="X92" s="193"/>
      <c r="Y92" s="192"/>
      <c r="Z92" s="194"/>
      <c r="AA92" s="205">
        <f t="shared" si="10"/>
        <v>0</v>
      </c>
      <c r="AB92" s="206"/>
      <c r="AC92" s="194"/>
      <c r="AD92" s="198"/>
      <c r="AE92" s="199"/>
      <c r="AF92" s="199"/>
      <c r="AG92" s="199"/>
      <c r="AH92" s="199"/>
      <c r="AI92" s="199"/>
      <c r="AJ92" s="199"/>
      <c r="AK92" s="199"/>
      <c r="AL92" s="199"/>
      <c r="AM92" s="200"/>
    </row>
    <row r="93" spans="1:39" ht="18" customHeight="1">
      <c r="A93" s="201"/>
      <c r="B93" s="202"/>
      <c r="C93" s="36"/>
      <c r="D93" s="203"/>
      <c r="E93" s="204"/>
      <c r="F93" s="37"/>
      <c r="G93" s="205"/>
      <c r="H93" s="206"/>
      <c r="I93" s="206"/>
      <c r="J93" s="194"/>
      <c r="K93" s="205"/>
      <c r="L93" s="193"/>
      <c r="M93" s="192"/>
      <c r="N93" s="193"/>
      <c r="O93" s="192"/>
      <c r="P93" s="193"/>
      <c r="Q93" s="192"/>
      <c r="R93" s="193"/>
      <c r="S93" s="192"/>
      <c r="T93" s="193"/>
      <c r="U93" s="192"/>
      <c r="V93" s="193"/>
      <c r="W93" s="192"/>
      <c r="X93" s="193"/>
      <c r="Y93" s="192"/>
      <c r="Z93" s="194"/>
      <c r="AA93" s="205">
        <f t="shared" si="10"/>
        <v>0</v>
      </c>
      <c r="AB93" s="206"/>
      <c r="AC93" s="194"/>
      <c r="AD93" s="198"/>
      <c r="AE93" s="199"/>
      <c r="AF93" s="199"/>
      <c r="AG93" s="199"/>
      <c r="AH93" s="199"/>
      <c r="AI93" s="199"/>
      <c r="AJ93" s="199"/>
      <c r="AK93" s="199"/>
      <c r="AL93" s="199"/>
      <c r="AM93" s="200"/>
    </row>
    <row r="94" spans="1:39" ht="18" customHeight="1" thickBot="1">
      <c r="A94" s="216"/>
      <c r="B94" s="217"/>
      <c r="C94" s="38"/>
      <c r="D94" s="218"/>
      <c r="E94" s="219"/>
      <c r="F94" s="39"/>
      <c r="G94" s="220"/>
      <c r="H94" s="221"/>
      <c r="I94" s="221"/>
      <c r="J94" s="209"/>
      <c r="K94" s="220"/>
      <c r="L94" s="208"/>
      <c r="M94" s="207"/>
      <c r="N94" s="208"/>
      <c r="O94" s="207"/>
      <c r="P94" s="208"/>
      <c r="Q94" s="207"/>
      <c r="R94" s="208"/>
      <c r="S94" s="207"/>
      <c r="T94" s="208"/>
      <c r="U94" s="207"/>
      <c r="V94" s="208"/>
      <c r="W94" s="207"/>
      <c r="X94" s="208"/>
      <c r="Y94" s="207"/>
      <c r="Z94" s="209"/>
      <c r="AA94" s="220">
        <f t="shared" si="10"/>
        <v>0</v>
      </c>
      <c r="AB94" s="221"/>
      <c r="AC94" s="209"/>
      <c r="AD94" s="213"/>
      <c r="AE94" s="214"/>
      <c r="AF94" s="214"/>
      <c r="AG94" s="214"/>
      <c r="AH94" s="214"/>
      <c r="AI94" s="214"/>
      <c r="AJ94" s="214"/>
      <c r="AK94" s="214"/>
      <c r="AL94" s="214"/>
      <c r="AM94" s="215"/>
    </row>
    <row r="95" spans="1:39" ht="18" customHeight="1" thickBot="1">
      <c r="A95" s="428" t="s">
        <v>100</v>
      </c>
      <c r="B95" s="429"/>
      <c r="C95" s="429"/>
      <c r="D95" s="429"/>
      <c r="E95" s="429"/>
      <c r="F95" s="430"/>
      <c r="G95" s="431">
        <f>SUM(G47:G94)</f>
        <v>0</v>
      </c>
      <c r="H95" s="432"/>
      <c r="I95" s="432"/>
      <c r="J95" s="433"/>
      <c r="K95" s="431">
        <f>SUM(K47:L94)</f>
        <v>0</v>
      </c>
      <c r="L95" s="434"/>
      <c r="M95" s="435">
        <f>SUM(M47:N94)</f>
        <v>0</v>
      </c>
      <c r="N95" s="434"/>
      <c r="O95" s="435">
        <f>SUM(O47:P94)</f>
        <v>0</v>
      </c>
      <c r="P95" s="434"/>
      <c r="Q95" s="435">
        <f>SUM(Q47:R94)</f>
        <v>0</v>
      </c>
      <c r="R95" s="434"/>
      <c r="S95" s="435">
        <f>SUM(S47:T94)</f>
        <v>0</v>
      </c>
      <c r="T95" s="434"/>
      <c r="U95" s="435">
        <f>SUM(U47:V94)</f>
        <v>0</v>
      </c>
      <c r="V95" s="434"/>
      <c r="W95" s="435">
        <f>SUM(W47:X94)</f>
        <v>0</v>
      </c>
      <c r="X95" s="434"/>
      <c r="Y95" s="435">
        <f>SUM(Y47:Z94)</f>
        <v>0</v>
      </c>
      <c r="Z95" s="433"/>
      <c r="AA95" s="431">
        <f>SUM(K95:Z95)</f>
        <v>0</v>
      </c>
      <c r="AB95" s="432"/>
      <c r="AC95" s="433"/>
      <c r="AD95" s="436" t="s">
        <v>101</v>
      </c>
      <c r="AE95" s="437"/>
      <c r="AF95" s="437"/>
      <c r="AG95" s="437"/>
      <c r="AH95" s="437"/>
      <c r="AI95" s="437"/>
      <c r="AJ95" s="437"/>
      <c r="AK95" s="437"/>
      <c r="AL95" s="437"/>
      <c r="AM95" s="438"/>
    </row>
  </sheetData>
  <sheetProtection algorithmName="SHA-512" hashValue="le+qtBNbd1SrG1vJJ0swFEVF4xbqXGLCQjOTMwObR87R+gKHtDPWSHSsgQgnWn2HUQ7H0TRwPA/JT+iG4Emh8Q==" saltValue="Nak/sDLpaUbV+jsSq4LF1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18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祝日</vt:lpstr>
      <vt:lpstr>グラフ作成用</vt:lpstr>
      <vt:lpstr>年間収支グラフ</vt:lpstr>
      <vt:lpstr>公共料金グラフ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初期項目設定!Print_Area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yurik</cp:lastModifiedBy>
  <cp:lastPrinted>2019-11-16T16:55:27Z</cp:lastPrinted>
  <dcterms:created xsi:type="dcterms:W3CDTF">2001-08-18T12:21:10Z</dcterms:created>
  <dcterms:modified xsi:type="dcterms:W3CDTF">2021-10-31T13:17:14Z</dcterms:modified>
</cp:coreProperties>
</file>